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Z:\5-OUDAYA2-Rafiai\LOT UNIQUE\AMONT\DCE\MAJ 29AVR26\DCE\"/>
    </mc:Choice>
  </mc:AlternateContent>
  <xr:revisionPtr revIDLastSave="0" documentId="13_ncr:1_{929D0B74-E185-45E7-8156-BA4F474A44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ORD. ESTIM, DCE LOUDAYA 2 - R1" sheetId="27" r:id="rId1"/>
  </sheets>
  <definedNames>
    <definedName name="_Toc200544561" localSheetId="0">'BORD. ESTIM, DCE LOUDAYA 2 - R1'!#REF!</definedName>
    <definedName name="_Toc200544566" localSheetId="0">'BORD. ESTIM, DCE LOUDAYA 2 - R1'!#REF!</definedName>
    <definedName name="_Toc200544567" localSheetId="0">'BORD. ESTIM, DCE LOUDAYA 2 - R1'!#REF!</definedName>
    <definedName name="_Toc200544587" localSheetId="0">'BORD. ESTIM, DCE LOUDAYA 2 - R1'!#REF!</definedName>
    <definedName name="_Toc200544588" localSheetId="0">'BORD. ESTIM, DCE LOUDAYA 2 - R1'!#REF!</definedName>
    <definedName name="_Toc200544589" localSheetId="0">'BORD. ESTIM, DCE LOUDAYA 2 - R1'!#REF!</definedName>
    <definedName name="_Toc200544590" localSheetId="0">'BORD. ESTIM, DCE LOUDAYA 2 - R1'!#REF!</definedName>
    <definedName name="_Toc215559954" localSheetId="0">'BORD. ESTIM, DCE LOUDAYA 2 - R1'!#REF!</definedName>
    <definedName name="_Toc215559955" localSheetId="0">'BORD. ESTIM, DCE LOUDAYA 2 - R1'!#REF!</definedName>
    <definedName name="_Toc215559961" localSheetId="0">'BORD. ESTIM, DCE LOUDAYA 2 - R1'!$B$125</definedName>
    <definedName name="_Toc215559962" localSheetId="0">'BORD. ESTIM, DCE LOUDAYA 2 - R1'!$B$126</definedName>
    <definedName name="_Toc215559963" localSheetId="0">'BORD. ESTIM, DCE LOUDAYA 2 - R1'!$B$127</definedName>
    <definedName name="_Toc215559967" localSheetId="0">'BORD. ESTIM, DCE LOUDAYA 2 - R1'!$B$147</definedName>
    <definedName name="_Toc215559968" localSheetId="0">'BORD. ESTIM, DCE LOUDAYA 2 - R1'!$B$152</definedName>
    <definedName name="_Toc215559969" localSheetId="0">'BORD. ESTIM, DCE LOUDAYA 2 - R1'!$B$154</definedName>
    <definedName name="_Toc215559971" localSheetId="0">'BORD. ESTIM, DCE LOUDAYA 2 - R1'!$B$157</definedName>
    <definedName name="_Toc374703401" localSheetId="0">'BORD. ESTIM, DCE LOUDAYA 2 - R1'!#REF!</definedName>
    <definedName name="_Toc374703407" localSheetId="0">'BORD. ESTIM, DCE LOUDAYA 2 - R1'!#REF!</definedName>
    <definedName name="_Toc525387666" localSheetId="0">'BORD. ESTIM, DCE LOUDAYA 2 - R1'!#REF!</definedName>
    <definedName name="_Toc525387667" localSheetId="0">'BORD. ESTIM, DCE LOUDAYA 2 - R1'!#REF!</definedName>
    <definedName name="_Toc525387668" localSheetId="0">'BORD. ESTIM, DCE LOUDAYA 2 - R1'!#REF!</definedName>
    <definedName name="_Toc525387669" localSheetId="0">'BORD. ESTIM, DCE LOUDAYA 2 - R1'!#REF!</definedName>
    <definedName name="_Toc525387670" localSheetId="0">'BORD. ESTIM, DCE LOUDAYA 2 - R1'!#REF!</definedName>
    <definedName name="_xlnm.Print_Titles" localSheetId="0">'BORD. ESTIM, DCE LOUDAYA 2 - R1'!$2:$2</definedName>
    <definedName name="OLE_LINK1" localSheetId="0">'BORD. ESTIM, DCE LOUDAYA 2 - R1'!#REF!</definedName>
    <definedName name="_xlnm.Print_Area" localSheetId="0">'BORD. ESTIM, DCE LOUDAYA 2 - R1'!$A$1:$F$381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4" i="27" l="1"/>
  <c r="F82" i="27" l="1"/>
  <c r="F279" i="27"/>
  <c r="F261" i="27"/>
  <c r="F271" i="27"/>
  <c r="F255" i="27"/>
  <c r="F249" i="27"/>
  <c r="F240" i="27"/>
  <c r="F237" i="27"/>
  <c r="F234" i="27"/>
  <c r="F207" i="27"/>
  <c r="F219" i="27" l="1"/>
  <c r="F194" i="27"/>
  <c r="F280" i="27" l="1"/>
  <c r="F375" i="27" s="1"/>
  <c r="F95" i="27" l="1"/>
  <c r="F330" i="27"/>
  <c r="D321" i="27"/>
  <c r="D323" i="27" s="1"/>
  <c r="F318" i="27"/>
  <c r="F300" i="27"/>
  <c r="F299" i="27"/>
  <c r="F298" i="27"/>
  <c r="F362" i="27" l="1"/>
  <c r="F307" i="27"/>
  <c r="F120" i="27"/>
  <c r="F13" i="27"/>
  <c r="F324" i="27"/>
  <c r="F363" i="27" l="1"/>
  <c r="F377" i="27" s="1"/>
  <c r="F47" i="27" l="1"/>
  <c r="F72" i="27"/>
  <c r="F108" i="27" l="1"/>
  <c r="F57" i="27"/>
  <c r="F43" i="27"/>
  <c r="F27" i="27"/>
  <c r="F17" i="27"/>
  <c r="F178" i="27" l="1"/>
  <c r="F21" i="27"/>
  <c r="F371" i="27" l="1"/>
  <c r="F121" i="27" l="1"/>
  <c r="F369" i="27" s="1"/>
  <c r="F96" i="27" l="1"/>
  <c r="F367" i="27" s="1"/>
  <c r="F188" i="27" l="1"/>
  <c r="F373" i="27" l="1"/>
  <c r="F379" i="27" s="1"/>
  <c r="F380" i="27" s="1"/>
  <c r="F381" i="27" s="1"/>
</calcChain>
</file>

<file path=xl/sharedStrings.xml><?xml version="1.0" encoding="utf-8"?>
<sst xmlns="http://schemas.openxmlformats.org/spreadsheetml/2006/main" count="920" uniqueCount="570">
  <si>
    <t>N°</t>
  </si>
  <si>
    <t>U</t>
  </si>
  <si>
    <t xml:space="preserve">Désignations </t>
  </si>
  <si>
    <t>a</t>
  </si>
  <si>
    <t>b</t>
  </si>
  <si>
    <t>c</t>
  </si>
  <si>
    <t>d</t>
  </si>
  <si>
    <t>e</t>
  </si>
  <si>
    <t>M2</t>
  </si>
  <si>
    <t>ML</t>
  </si>
  <si>
    <t>f</t>
  </si>
  <si>
    <t>g</t>
  </si>
  <si>
    <t>2.1.01</t>
  </si>
  <si>
    <t>2.1.02</t>
  </si>
  <si>
    <t>2.1.03</t>
  </si>
  <si>
    <t>2.1.04</t>
  </si>
  <si>
    <t>2.2.01</t>
  </si>
  <si>
    <t>2.2.02</t>
  </si>
  <si>
    <t>Quantité</t>
  </si>
  <si>
    <t>SOUS LOT N° 2 – REVETEMENTS – FAUX PLAFONDS</t>
  </si>
  <si>
    <t>SOUS LOT N° 4 - PEINTURE</t>
  </si>
  <si>
    <t>SOUS LOT N° 1 – INSTALLATION DE CHANTIER - TERRASSEMENTS - GROS ŒUVRE - ETANCHEITE</t>
  </si>
  <si>
    <t>SECTION N° 1 - REVETEMENTS</t>
  </si>
  <si>
    <t>3.01</t>
  </si>
  <si>
    <t>3.02</t>
  </si>
  <si>
    <t>3.03</t>
  </si>
  <si>
    <t xml:space="preserve">FENETRE EN BOIS DE CEDRE </t>
  </si>
  <si>
    <t>3.05</t>
  </si>
  <si>
    <t>3.06</t>
  </si>
  <si>
    <t>3.07</t>
  </si>
  <si>
    <t xml:space="preserve">PEINTURE MATE EN PHASE SOLVANT A BASE DE RESINE ACRYLIQUE SUR MURS EXTERIEURS </t>
  </si>
  <si>
    <t xml:space="preserve">PEINTURE ACRYLIQUE SUR MURS ET PLAFONDS INTERIEURS </t>
  </si>
  <si>
    <t>4.01</t>
  </si>
  <si>
    <t>4.02</t>
  </si>
  <si>
    <t>PEINTURE ACRYLIQUE BRILLANTE LAVABLE SUR MURS ET PLAFONDS INTÉRIEURS</t>
  </si>
  <si>
    <t>4.03</t>
  </si>
  <si>
    <t>4.04</t>
  </si>
  <si>
    <t>4.05</t>
  </si>
  <si>
    <t xml:space="preserve">VERNIS INCOLORE A BASE DE COPOLYMERES EN EMULSION </t>
  </si>
  <si>
    <t>PEINTURE ACRYLIQUE BRILLANTE OU MATE SUR LA MENUISERIE METALLIQUE EXISTANTE</t>
  </si>
  <si>
    <t>SECTION N°1 – DEMOLITION ET DEPOSE</t>
  </si>
  <si>
    <t>M3</t>
  </si>
  <si>
    <t>1.1.01</t>
  </si>
  <si>
    <t>1.1.02</t>
  </si>
  <si>
    <t>1.1.03</t>
  </si>
  <si>
    <t>1.1.04</t>
  </si>
  <si>
    <t>APPORT DE TERRE POUR REMBLAI</t>
  </si>
  <si>
    <t>SECTION N°3 – MACONNERIES EN FONDATIONS</t>
  </si>
  <si>
    <t>REPRISES EN SOUS ŒUVRE CONSOLIDATION DES FONDATIONS EN GROS BETON</t>
  </si>
  <si>
    <t>SOUBASSEMENT EN MACONNERIE DE MOELLONS</t>
  </si>
  <si>
    <t>SECTION N°4 - BETON ARME EN FONDATION</t>
  </si>
  <si>
    <t>BETON DE PROPRETE</t>
  </si>
  <si>
    <t>BETON POUR BETON ARME EN FONDATION</t>
  </si>
  <si>
    <t>ARMATURE EN ACIER TOR POUR BETON ARME EN FONDATION</t>
  </si>
  <si>
    <t>KG</t>
  </si>
  <si>
    <t>1.2.01</t>
  </si>
  <si>
    <t>1.2.02</t>
  </si>
  <si>
    <t>1.3.01</t>
  </si>
  <si>
    <t>1.3.02</t>
  </si>
  <si>
    <t>1.4.01</t>
  </si>
  <si>
    <t>1.4.02</t>
  </si>
  <si>
    <t>1.4.03</t>
  </si>
  <si>
    <t>1.4.04</t>
  </si>
  <si>
    <t>REPRISE DES BETONS EXISTANTS</t>
  </si>
  <si>
    <t>SECTION N°5 - CANALISATIONS - EGOUTS</t>
  </si>
  <si>
    <t>CANALISATIONS EN P.V.C. ASSAINISSEMENT SERIE 1</t>
  </si>
  <si>
    <t>1.5.01</t>
  </si>
  <si>
    <t>1.5.02</t>
  </si>
  <si>
    <t>REGARDS</t>
  </si>
  <si>
    <t>1.5.03</t>
  </si>
  <si>
    <t>SECTION N°6 - S O L S</t>
  </si>
  <si>
    <t>TOUT VENANT DE 30 CM</t>
  </si>
  <si>
    <t xml:space="preserve">FORME EN BETON  </t>
  </si>
  <si>
    <t>1.6.01</t>
  </si>
  <si>
    <t>1.6.02</t>
  </si>
  <si>
    <t>SECTION N°7 - BETON ARME EN ELEVATION</t>
  </si>
  <si>
    <t>BETON POTEAUX ET RAIDISSEURS</t>
  </si>
  <si>
    <t>1.7.01</t>
  </si>
  <si>
    <t>1.7.02</t>
  </si>
  <si>
    <t>1.7.03</t>
  </si>
  <si>
    <t>1.7.04</t>
  </si>
  <si>
    <t>1.7.05</t>
  </si>
  <si>
    <t>1.7.06</t>
  </si>
  <si>
    <t>1.7.07</t>
  </si>
  <si>
    <t xml:space="preserve">BETON POUTRES ET CHAÎNAGES </t>
  </si>
  <si>
    <t xml:space="preserve">BETON DALLES PLEINES </t>
  </si>
  <si>
    <t xml:space="preserve">BETON VOILES ET TOUTES OUVRAGES </t>
  </si>
  <si>
    <t>ARMATURE EN ACIER TOR POUR BETON ARME EN ELEVATION</t>
  </si>
  <si>
    <t>DALLETTES EN BETON</t>
  </si>
  <si>
    <t xml:space="preserve">SECTION N°8 – MAÇONNERIE – BRIQUETAGE </t>
  </si>
  <si>
    <t>MACONNERIE EN BRIQUES D’ADOBE (NOUVELLE ET REFECTION)</t>
  </si>
  <si>
    <t>1.8.01</t>
  </si>
  <si>
    <t>1.8.02</t>
  </si>
  <si>
    <t>MACONNERIE EN PISE</t>
  </si>
  <si>
    <t>1.8.03</t>
  </si>
  <si>
    <t>REPRISES DES FISSURES</t>
  </si>
  <si>
    <t>1.8.04</t>
  </si>
  <si>
    <t>ENS</t>
  </si>
  <si>
    <t>1.8.05</t>
  </si>
  <si>
    <t xml:space="preserve">RENFORMIS </t>
  </si>
  <si>
    <t>SECTION N° 9 - ENDUITS</t>
  </si>
  <si>
    <t>ENDUITS EN TERRE</t>
  </si>
  <si>
    <t>1.9.01</t>
  </si>
  <si>
    <t>1.10.01</t>
  </si>
  <si>
    <t>REGARD NON-VISITABLE DE 40 X 40 CM</t>
  </si>
  <si>
    <t>REGARD NON-VISITABLE DE 50 X 50 CM</t>
  </si>
  <si>
    <t>MAÇONNERIE EN BRIQUE D’ADOPE</t>
  </si>
  <si>
    <t>REFECTION DE LA MAÇONNERIE EN BRIQUES D’ADOPE</t>
  </si>
  <si>
    <t>MAÇONNERIE EN PISE</t>
  </si>
  <si>
    <t>REFECTION DE LA MAÇONNERIE EN PISE</t>
  </si>
  <si>
    <t>SUR MURS</t>
  </si>
  <si>
    <t>SUR PLAFONDS</t>
  </si>
  <si>
    <t>F</t>
  </si>
  <si>
    <t>1.5.04</t>
  </si>
  <si>
    <t xml:space="preserve">LOT – INSTALLATION DE CHANTIER - TERRASSEMENTS - GROS ŒUVRE – ETANCHEITE – REVETEMENTS FAUX PLAFONDS – MENUISERIES – PEINTURE– ELECTRICITE COURANT FORT ET FAIBLE - FLUIDES </t>
  </si>
  <si>
    <t>CANIVEAU COUVERT SANITAIRE EN BETON ARME</t>
  </si>
  <si>
    <t>3.08</t>
  </si>
  <si>
    <t>P. UNITAIRE H.T</t>
  </si>
  <si>
    <t>MONTANT H.T</t>
  </si>
  <si>
    <t>CANALISATIONS EN PVC DIAM 63</t>
  </si>
  <si>
    <t>1.5.05</t>
  </si>
  <si>
    <t>1.5.06</t>
  </si>
  <si>
    <t xml:space="preserve">SECTION N°2 – TERRASSEMENTS </t>
  </si>
  <si>
    <t xml:space="preserve">CANIVEAU GRILLES A FENTE EXCENTREE CLASSE 250 </t>
  </si>
  <si>
    <t>SOUS LOT N° 6 -PLOMBERIE SANITAIRE-PROTECTION INCENDIE-CLIMATISATION- VMC</t>
  </si>
  <si>
    <t>SECTION N° 1 - PLOMBERIE SANITAIRE</t>
  </si>
  <si>
    <t>6.1.01</t>
  </si>
  <si>
    <t>BRACHEMENT EN EAU POTABLE</t>
  </si>
  <si>
    <t>6.1.02</t>
  </si>
  <si>
    <t>6.1.03</t>
  </si>
  <si>
    <t>6.1.04</t>
  </si>
  <si>
    <t>6.1.05</t>
  </si>
  <si>
    <t xml:space="preserve">TUYAUTERIE INTERIEUR EN PER  </t>
  </si>
  <si>
    <t xml:space="preserve"> Ø13/16</t>
  </si>
  <si>
    <t xml:space="preserve">  Ø16/20</t>
  </si>
  <si>
    <t>6.1.06</t>
  </si>
  <si>
    <t xml:space="preserve">COFFRET ET COLLECTEUR DE DISTRIBUTION </t>
  </si>
  <si>
    <t>COLLECTEUR 2 DEPARTS.</t>
  </si>
  <si>
    <t xml:space="preserve">COFFRET DE DISTRIBUTION </t>
  </si>
  <si>
    <t>6.2.01</t>
  </si>
  <si>
    <t>TUYAUTERIE EN PVC</t>
  </si>
  <si>
    <t>TUYAUTERIE EN PVC DIAMETRE DN 50</t>
  </si>
  <si>
    <t>TUYAUTERIE EN PVC DIAMETRE DN 40</t>
  </si>
  <si>
    <t>6.2.02</t>
  </si>
  <si>
    <t>GARGOUILLE EAU PLUVIALE DIAMETRE 110</t>
  </si>
  <si>
    <t>6.2.03</t>
  </si>
  <si>
    <t>6.2.04</t>
  </si>
  <si>
    <t>SECTION N° 3 - EQUIPEMENTS SANITAIRES</t>
  </si>
  <si>
    <t>6.3.02</t>
  </si>
  <si>
    <t>6.3.03</t>
  </si>
  <si>
    <t>6.3.04</t>
  </si>
  <si>
    <t>CHAUFFE-EAU ÉLECTRIQUE 50L</t>
  </si>
  <si>
    <t xml:space="preserve">SECTION N° 4 - ACCESSOIRES  </t>
  </si>
  <si>
    <t>6.4.01</t>
  </si>
  <si>
    <t>GLACE MIROIR</t>
  </si>
  <si>
    <t>6.4.02</t>
  </si>
  <si>
    <t>PORTE PAPIER HYGIÈNIQUES</t>
  </si>
  <si>
    <t>6.4.03</t>
  </si>
  <si>
    <t xml:space="preserve">DISTRIBUTEUR SAVON LIQUIDE </t>
  </si>
  <si>
    <t>6.4.04</t>
  </si>
  <si>
    <t xml:space="preserve">POUBELLE HYGIÈNIQUE </t>
  </si>
  <si>
    <t>SECTION N° 5 - PROTECTION INCENDIE</t>
  </si>
  <si>
    <t>6.5.01</t>
  </si>
  <si>
    <t>6.6.01</t>
  </si>
  <si>
    <t>6.6.02</t>
  </si>
  <si>
    <t>6.6.03</t>
  </si>
  <si>
    <t>6.6.04</t>
  </si>
  <si>
    <t>6.6.05</t>
  </si>
  <si>
    <t>TOTAL SOUS LOT N° 6 -PLOMBERIE SANITAIRE-PROTECTION INCENDIE-CLIMATISATION- VMC……………...………………...……………………………………...…………</t>
  </si>
  <si>
    <t>TOTAL SOUS LOT N° 1 – INSTALLATION DE CHANTIER - TERRASSEMENTS - GROS ŒUVRE - ETANCHEITE…………………………………….…………………………………………..</t>
  </si>
  <si>
    <t xml:space="preserve">R E C A P I T U L A T I O N   G E N E R A L </t>
  </si>
  <si>
    <t>TOTAL GENERAL T.T.C…………………………………………………</t>
  </si>
  <si>
    <t>SECTION N°1 – TABLEAUX DE PROTECTION ET COFFRETS</t>
  </si>
  <si>
    <t>5.1.01</t>
  </si>
  <si>
    <t>5.1.02</t>
  </si>
  <si>
    <t>COFFRET COMPTEUR 4 FILS</t>
  </si>
  <si>
    <t>SECTION N°2 – DISTRIBUTION ÉCLAIRAGE</t>
  </si>
  <si>
    <t>5.2.01</t>
  </si>
  <si>
    <t>FOYER LUMINEUX SIMPLE ALLUMAGE</t>
  </si>
  <si>
    <t>5.2.02</t>
  </si>
  <si>
    <t>FOYER LUMINEUX SIMPLE ALLUMAGE ÉTANCHE</t>
  </si>
  <si>
    <t>5.2.03</t>
  </si>
  <si>
    <t>5.2.04</t>
  </si>
  <si>
    <t>FOYER LUMINEUX SUR VA ET VIENT</t>
  </si>
  <si>
    <t>5.2.05</t>
  </si>
  <si>
    <t>5.2.06</t>
  </si>
  <si>
    <t>BOUTON POUSSOIR</t>
  </si>
  <si>
    <t>5.2.07</t>
  </si>
  <si>
    <t>BOUTON POUSSOIR  ÉTANCHE</t>
  </si>
  <si>
    <t>5.2.08</t>
  </si>
  <si>
    <t>BOUTON POUSSOIR SONNETTE</t>
  </si>
  <si>
    <t>5.2.09</t>
  </si>
  <si>
    <t>FOYER LUMINEUX COMMANDÉ PAR DÉTECTEUR DE MOUVEMENT ET DE PRESENCE</t>
  </si>
  <si>
    <t>5.2.10</t>
  </si>
  <si>
    <t>FOYERS LUMINEUX COMPLÉMENTAIRES</t>
  </si>
  <si>
    <t>SECTION N°3 – PRISES DE COURANT ET ALIMENTATIONS</t>
  </si>
  <si>
    <t>5.3.01</t>
  </si>
  <si>
    <t>PRISE DE COURANT 2P+T 16A</t>
  </si>
  <si>
    <t>5.3.02</t>
  </si>
  <si>
    <t>PRISE DE COURANT 2P+T 16A ETANCHE</t>
  </si>
  <si>
    <t>5.3.03</t>
  </si>
  <si>
    <t>PRISE DE COURANT 2P+T 20A ETANCHE</t>
  </si>
  <si>
    <t>5.3.04</t>
  </si>
  <si>
    <t>PRISE DE COURANT 4P+T 20A ETANCHE</t>
  </si>
  <si>
    <t>5.3.05</t>
  </si>
  <si>
    <t>DOUBLE PRISE DE COURANT 2P+T 16A</t>
  </si>
  <si>
    <t>5.3.06</t>
  </si>
  <si>
    <t>5.3.07</t>
  </si>
  <si>
    <t>5.3.08</t>
  </si>
  <si>
    <t>5.3.09</t>
  </si>
  <si>
    <t>BLOC DES PRISES TYPE 4  : 2PCN + 1RJ45 + 1TV</t>
  </si>
  <si>
    <t>5.3.10</t>
  </si>
  <si>
    <t>ALIMENTATION PAR CÂBLE U1000RO2V DE SECTION 3G2.5 MM²</t>
  </si>
  <si>
    <t>ALIMENTATION PAR CÂBLE U1000RO2V DE SECTION 3G4MM²</t>
  </si>
  <si>
    <t>ALIMENTATION PAR CÂBLE U1000RO2V DE SECTION 5G4MM²</t>
  </si>
  <si>
    <t>SECTION N°4 – LUSTRERIE INTÉRIEURE</t>
  </si>
  <si>
    <t>5.4.01</t>
  </si>
  <si>
    <t>LUSTER ARTISANAL TYPE 1</t>
  </si>
  <si>
    <t>5.4.02</t>
  </si>
  <si>
    <t>5.4.04</t>
  </si>
  <si>
    <t>APPLIQUE MURAL ARTISANAL ÉTANCHE</t>
  </si>
  <si>
    <t>5.4.05</t>
  </si>
  <si>
    <t>5.4.06</t>
  </si>
  <si>
    <t>5.4.07</t>
  </si>
  <si>
    <t>5.4.08</t>
  </si>
  <si>
    <t>RUBAN LED  CORNICHE DU FAUX PLAFOND.</t>
  </si>
  <si>
    <t>5.4.09</t>
  </si>
  <si>
    <t>TOTAL SECTION N°4 - LUSTRERIE INTÉRIEURE….........................................................</t>
  </si>
  <si>
    <t>5.5.01</t>
  </si>
  <si>
    <t>E</t>
  </si>
  <si>
    <t>TOTAL SECTION N°5 - SONORISATION….........................................................</t>
  </si>
  <si>
    <t>5.6.01</t>
  </si>
  <si>
    <t>TOTAL SECTION N°6 - ECLAIRAGE SCENIQUE….........................................................</t>
  </si>
  <si>
    <t>5.7.01</t>
  </si>
  <si>
    <t>ANTENNE PARABOLIQUE 1,2M</t>
  </si>
  <si>
    <t>5.7.02</t>
  </si>
  <si>
    <t>5.7.03</t>
  </si>
  <si>
    <t xml:space="preserve">ANTENNE TERRESTRE TNT AVEC MAT </t>
  </si>
  <si>
    <t>5.7.04</t>
  </si>
  <si>
    <t>CABLAGE ET ACCESSOIRES DE TELEDISTRIBUTION</t>
  </si>
  <si>
    <t>5.8.01</t>
  </si>
  <si>
    <t>5.8.02</t>
  </si>
  <si>
    <t>5.8.03</t>
  </si>
  <si>
    <t>5.8.04</t>
  </si>
  <si>
    <t>CABLAGE ET ACCESSOIRES DE SYSTEME VIDEO SURVEILLANCE</t>
  </si>
  <si>
    <t>TOTAL SOUS LOT N° 2 – REVETEMENTS – FAUX PLAFONDS ET ACCOSTIQUE…..……………………………………………………………………………………….</t>
  </si>
  <si>
    <t>SECTION N° 0 - INSTALLATION DE CHANTIER</t>
  </si>
  <si>
    <t>1.0.01</t>
  </si>
  <si>
    <t>INSTALLATION DE CHANTIER</t>
  </si>
  <si>
    <t>TOTAL SECTION N° 0 - INSTALLATION DE CHANTIER…………………………………………</t>
  </si>
  <si>
    <t>DEMOLITIONS DE CONSTRUCTIONS EXISTANTES EN BETON</t>
  </si>
  <si>
    <t>DEMOLITION DE TOUT OUVRAGE Y COMPRIS EVACUATION</t>
  </si>
  <si>
    <t>DECAPAGE ET GRATTAGE DES ENDUIT DE CHAUX, PLATRE ET EVACUATION A LA DECHARGE</t>
  </si>
  <si>
    <t>M²</t>
  </si>
  <si>
    <t>BUSE DE DIAMETRE 160 MM</t>
  </si>
  <si>
    <t>REGARD VISITABLE DE 50 X 50 CM</t>
  </si>
  <si>
    <t xml:space="preserve">FOSSE DE RELEVAGE DE 1.20 X 1.20 X 1.40 M </t>
  </si>
  <si>
    <t>CLIP DE PIQUAGE (REGARD BORGNE)</t>
  </si>
  <si>
    <t>REGARD DE BRANCHEMENT (EAU POTABLE)</t>
  </si>
  <si>
    <t>1.5.07</t>
  </si>
  <si>
    <t>1.5.08</t>
  </si>
  <si>
    <t>BETON POUR ESCALIERS</t>
  </si>
  <si>
    <t>SOUCHE POUR GAINE DE VENTILATION</t>
  </si>
  <si>
    <t>1.8.06</t>
  </si>
  <si>
    <t xml:space="preserve">CONSTRUCTION DES ENTREES </t>
  </si>
  <si>
    <t>FORME DE PENTE ET CHAPE DE LISSAGE</t>
  </si>
  <si>
    <t>ECRAN PARE VAPEUR ET ISOLATION THERMIQUE</t>
  </si>
  <si>
    <t xml:space="preserve">COMPLEXE D'ETANCHEITE EN BITUME ELASTOMERE </t>
  </si>
  <si>
    <t xml:space="preserve">COMPLEXE D’ETANCHEITE LEGERES </t>
  </si>
  <si>
    <t>RELEVES D'ETANCHEITE EN BITUME ELASTOMERE</t>
  </si>
  <si>
    <t>PROTECTION DU COMPLEXE D’ETANCHEITE PAR DALLETTES EN BETON DE 4 CM</t>
  </si>
  <si>
    <t xml:space="preserve">FOURNITURE, POSE ET SCELLEMENT DE GARGOUILLE </t>
  </si>
  <si>
    <t>1.10.02</t>
  </si>
  <si>
    <t>1.10.03</t>
  </si>
  <si>
    <t>1.10.04</t>
  </si>
  <si>
    <t>1.10.05</t>
  </si>
  <si>
    <t>1.10.06</t>
  </si>
  <si>
    <t>1.10.07</t>
  </si>
  <si>
    <t>1.10.08</t>
  </si>
  <si>
    <t xml:space="preserve">SECTION N°10 – ETANCHEITE </t>
  </si>
  <si>
    <t>DECAPAGE DE L’ETANCHEITE EXISTANTE Y/C EVACUATION</t>
  </si>
  <si>
    <t>MARCHES ET CONTRES MARCHES – SEUIL ET C/SEUIL EN MARBRE</t>
  </si>
  <si>
    <t>SECTION N° 2 - FAUX PLAFONDS ET CLOISON BA 13 ACOUSTIQUE</t>
  </si>
  <si>
    <t xml:space="preserve">SEPARATION HYDROFUGE ET ACOUSTIQUE EN BA 13 </t>
  </si>
  <si>
    <t>Séparation hydrofuge et acoustique en BA13 de 10 cm d’épaisseur</t>
  </si>
  <si>
    <t>Séparation hydrofuge et acoustique en BA13 de 13 cm d’épaisseur</t>
  </si>
  <si>
    <t>Séparation hydrofuge et acoustique en BA13 de 15 cm d’épaisseur</t>
  </si>
  <si>
    <t>Séparation hydrofuge et acoustique en BA13 de 18 cm d’épaisseur</t>
  </si>
  <si>
    <t>Séparation hydrofuge et acoustique en BA13 de 20 cm d’épaisseur</t>
  </si>
  <si>
    <t xml:space="preserve">PORTE CLOUTEE EN BOIS </t>
  </si>
  <si>
    <t>Porte cloutée en bois arcadé avec imposte Type P7 de 0,84 x 2,09 m (hauteur globale est 2.34 m)</t>
  </si>
  <si>
    <t>Porte cloutée en bois arcadé Type P8 de 0,84 x 2,09 m + 2 panneaux latéraux fixes de 0,90 x 2,25 m</t>
  </si>
  <si>
    <t xml:space="preserve">Porte cloutée en bois Type P10 de 0,98 x 2,12 m avec capi </t>
  </si>
  <si>
    <t>PORTE EN BOIS DE CEDRE, A UN A DEUX BATTANTS TYPE SBANI</t>
  </si>
  <si>
    <t>Porte coulissante en bois type P6 de 0,74 x 2,10 m y compris rail de guidage</t>
  </si>
  <si>
    <t>Fenêtre en bois Type F1 de 0,69 x 0,90 m</t>
  </si>
  <si>
    <t>Fenêtre en bois Type F2 de 0,55 x 0,90 m</t>
  </si>
  <si>
    <t>Fenêtre en bois Type F3 de 0,65 x 0,90 m</t>
  </si>
  <si>
    <t>Fenêtre en bois Type F4 de 0,51 x 0,90 m</t>
  </si>
  <si>
    <t>Fenêtre en bois Type F5 de 0,78 x 0,65 m</t>
  </si>
  <si>
    <t>Fenêtre en bois Type F6 de 0,61 x 0,65 m</t>
  </si>
  <si>
    <t>Fenêtre en bois Type F7 de 1,40 x 0,68 m</t>
  </si>
  <si>
    <t>Fenêtre en bois Type F8 de 0,90 x 0,68 m</t>
  </si>
  <si>
    <t>Fenêtre en bois arcadé Type F9 de 1,40 x 1,34 m</t>
  </si>
  <si>
    <t>i</t>
  </si>
  <si>
    <t>j</t>
  </si>
  <si>
    <t>Porte en bois Type P1 de  1,36 x 2,12 m</t>
  </si>
  <si>
    <t>Porte en bois Type P2 de  1,11 x 2,12 m</t>
  </si>
  <si>
    <t>Porte en bois Type P3 de  0,74 x 2,12 m</t>
  </si>
  <si>
    <t>Porte en bois Type P4 de  0,88 x 2,12 m</t>
  </si>
  <si>
    <t>Porte en bois Type P5 de  0,94 x 2,12 m</t>
  </si>
  <si>
    <t>Porte en bois Type P9 de  2,64 x 2,12 m</t>
  </si>
  <si>
    <t>B - MENUISERIE ALUMINIUM</t>
  </si>
  <si>
    <t>Baie vitré Type B1 de 4,58 x 2,10 m avec 2 parties fixes</t>
  </si>
  <si>
    <t>Baie vitré Type B2 de 3,21 x 2,10 m</t>
  </si>
  <si>
    <t>Baie vitré fixe Type B3 de 1,61 x 2,10 m</t>
  </si>
  <si>
    <t>Baie vitré fixe Type B4 de (0,91+0,90) x 2,10 m (Double Fenêtre Angle fixe)</t>
  </si>
  <si>
    <t>Baie vitré Type B5 de 4,62 x 2,10 m avec 2 parties fixes</t>
  </si>
  <si>
    <t>Baie vitré à 3 volets Type B6 de 4,15 x 1,30 m</t>
  </si>
  <si>
    <t>GARDE CORPS VITRE DE 1.00 M</t>
  </si>
  <si>
    <t>C - MENUISERIE METALLIQUE</t>
  </si>
  <si>
    <t>GRILLE DE PROTECTION TRADITIONNEL GALVANISEE</t>
  </si>
  <si>
    <t>Grille de protection pour Type F1 de 0,69 x 0,90 m</t>
  </si>
  <si>
    <t>Grille de protection pour Type F2 de 0,55 x 0,90 m</t>
  </si>
  <si>
    <t>Grille de protection pour Type F3 de 0,65 x 0,90 m</t>
  </si>
  <si>
    <t>Grille de protection pour Type F4 de 0,51 x 0,90 m</t>
  </si>
  <si>
    <t>Grille de protection pour Type F5 de 0,78 x 0,65 m</t>
  </si>
  <si>
    <t>Grille de protection pour Type F6 de 0,61 x 0,65 m</t>
  </si>
  <si>
    <t>Grille de protection pour Type F7 de 1,40 x 0,68 m</t>
  </si>
  <si>
    <t>Grille de protection pour Type F8 de 0,90 x 0,68 m</t>
  </si>
  <si>
    <t>Grille de protection pour Type F9 de 1,40 x 1,34 m</t>
  </si>
  <si>
    <t>Grille de protection pour jardinière de 3.50 x 0.51 m</t>
  </si>
  <si>
    <t xml:space="preserve">g </t>
  </si>
  <si>
    <t>h</t>
  </si>
  <si>
    <t>NICHE COMPTEUR</t>
  </si>
  <si>
    <t>TUYAUTERIE EN PEHD DE 16 BARS DN 32 POUR AEP</t>
  </si>
  <si>
    <t xml:space="preserve">TUYAUTERIE EN PPR PN 16 </t>
  </si>
  <si>
    <t>PPR PN 16 Ø32</t>
  </si>
  <si>
    <t>PPR PN 16 Ø25</t>
  </si>
  <si>
    <t xml:space="preserve">                      </t>
  </si>
  <si>
    <t xml:space="preserve">  Ø20/25</t>
  </si>
  <si>
    <t>COLLECTEUR 4 DEPARTS.</t>
  </si>
  <si>
    <t>COLLECTEUR 7 DEPARTS.</t>
  </si>
  <si>
    <t>TUYAUTERIE EN PVC DIAMETRE DN 100 A 110</t>
  </si>
  <si>
    <t>EQUIPEMENT FOSSE  DE RELEVAGE DEBIT 7M3/H - HMT=10MCE</t>
  </si>
  <si>
    <t>SIPHON DE SOL DE 15 X 15</t>
  </si>
  <si>
    <t>VASQUE</t>
  </si>
  <si>
    <t>DOUCHE</t>
  </si>
  <si>
    <t>6.3.05</t>
  </si>
  <si>
    <t>EXTINCTEUR PORTATIF</t>
  </si>
  <si>
    <t>EAU PULVERISEE 6 LITRES</t>
  </si>
  <si>
    <t>CO2 2KG</t>
  </si>
  <si>
    <t>ABC 6KG</t>
  </si>
  <si>
    <t xml:space="preserve">MONO SPLIT MURAL </t>
  </si>
  <si>
    <t>P.F: 9 000 BTU</t>
  </si>
  <si>
    <t>P.F: 12 000 BTU</t>
  </si>
  <si>
    <t>P.F: 18 000 BTU</t>
  </si>
  <si>
    <t>MONO SPLIT GAINABLE</t>
  </si>
  <si>
    <t>P.F: 24 000 BTU</t>
  </si>
  <si>
    <t>P.F: 36 000 BTU</t>
  </si>
  <si>
    <t>FLEXIBLE CALORIFUGE</t>
  </si>
  <si>
    <t xml:space="preserve"> Ø160</t>
  </si>
  <si>
    <t xml:space="preserve"> Ø200</t>
  </si>
  <si>
    <t xml:space="preserve"> Ø250</t>
  </si>
  <si>
    <t>Débit:900</t>
  </si>
  <si>
    <t>Débit:600</t>
  </si>
  <si>
    <t>VENTILATEUR HELICOIDES</t>
  </si>
  <si>
    <t>6.6.06</t>
  </si>
  <si>
    <t>6.6.07</t>
  </si>
  <si>
    <t xml:space="preserve"> Ø100</t>
  </si>
  <si>
    <t xml:space="preserve"> Ø125</t>
  </si>
  <si>
    <t xml:space="preserve"> Ø250 A315</t>
  </si>
  <si>
    <t>6.6.08</t>
  </si>
  <si>
    <t>6.6.09</t>
  </si>
  <si>
    <t>CALORIFUGE EN LAINE DE VERRE</t>
  </si>
  <si>
    <t>6.6.10</t>
  </si>
  <si>
    <t>VOLET DE REGLAGE</t>
  </si>
  <si>
    <t>6.6.11</t>
  </si>
  <si>
    <t>DIFFUSEURS LINEAIRES A FENTES</t>
  </si>
  <si>
    <t>Débit: INF A 400 M3/H</t>
  </si>
  <si>
    <t>Débit: 400 A 650  M3/H</t>
  </si>
  <si>
    <t>6.6.12</t>
  </si>
  <si>
    <t>6.6.13</t>
  </si>
  <si>
    <t>TOTAL SECTION N°5 - CANALISATIONS - EGOUTS…...................................................</t>
  </si>
  <si>
    <t>TOTAL SECTION N°6 - S O L S….................................................................................</t>
  </si>
  <si>
    <t>TOTAL SECTION N°7 - BETON ARME EN ELEVATION…..............................................</t>
  </si>
  <si>
    <t>TOTAL SECTION N°8 – MAÇONNERIE – BRIQUETAGE….............................................</t>
  </si>
  <si>
    <t>TOTAL SECTION N° 9 - ENDUITS….............................................................................</t>
  </si>
  <si>
    <t>TOTAL SOUS LOT N° 1 – INSTALLATION DE CHANTIER - TERRASSEMENTS - GROS ŒUVRE - ETANCHEITE…..............................................................................................</t>
  </si>
  <si>
    <t>TOTAL SECTION N° 1 - REVETEMENTS…………………………………………………</t>
  </si>
  <si>
    <t>TOTAL SECTION N° 2 - FAUX PLAFONDS ET CLOISON BA 13 ACOUSTIQUE……………</t>
  </si>
  <si>
    <t>TOTAL SOUS LOT N° 2 – REVETEMENTS – FAUX PLAFONDS ET ACCOSTIQUE……….</t>
  </si>
  <si>
    <t>TOTAL SOUS LOT N° 3 – MENUISERIES BOIS - ALUMINIUM ET METALLIQUES….......</t>
  </si>
  <si>
    <t>TOTAL SOUS LOT N° 4 - PEINTURE…..................................................................</t>
  </si>
  <si>
    <t>TOTAL SECTION N° 5- PROTECTION INCENDIE………………………………………</t>
  </si>
  <si>
    <t>TOTAL SECTION N° 3-EQUIPEMENTS SANITAIRES………………………………………</t>
  </si>
  <si>
    <t>TOTAL SECTION N° 1-  PLOMBERIE SANITAIRE…………………………………………</t>
  </si>
  <si>
    <t>MARCHES ET CONTRE MARCHE</t>
  </si>
  <si>
    <t>PALIERS</t>
  </si>
  <si>
    <t>De 6,07 m</t>
  </si>
  <si>
    <t>De 5,57 m</t>
  </si>
  <si>
    <t>De 5,32 m</t>
  </si>
  <si>
    <t>De 4,21 m</t>
  </si>
  <si>
    <t>De 3,85 m</t>
  </si>
  <si>
    <t xml:space="preserve">SUPPORT ET OSSATURE METALLIQUE GALVANISEE ARCADE </t>
  </si>
  <si>
    <t>4.06</t>
  </si>
  <si>
    <t>MIROIR GRIS ANTHRACITE ARCADE DE 2,56 X 2,38 M</t>
  </si>
  <si>
    <t>TOTAL SECTION N°10 – ETANCHEITE ………………………..….................................</t>
  </si>
  <si>
    <t>1.10.09</t>
  </si>
  <si>
    <t>ETANCHEITE DES JARDINIERES</t>
  </si>
  <si>
    <t>TOTAL SECTION N°2 – TERRASSEMENTS …..........................................................</t>
  </si>
  <si>
    <t>TOTAL SECTION N° 1 - DEMOLITION ET DEPOSE….................................................</t>
  </si>
  <si>
    <t>TOTAL SECTION N°3 – MACONNERIES EN FONDATIONS…..........................................</t>
  </si>
  <si>
    <t>BUSE DE DIAMETRE 200 MM A 250 MM</t>
  </si>
  <si>
    <t>TOTAL SECTION N°4 - BETON ARME EN FONDATION…..............................................</t>
  </si>
  <si>
    <t>TOTAL SOUS LOT N° 3 – MENUISERIES BOIS ET METALLIQUES…..........................</t>
  </si>
  <si>
    <t>TOTAL SOUS LOT N° 4 - PEINTURE…...................................................................</t>
  </si>
  <si>
    <t>TOTAL SOUS LOT N° 5 - ELECTRICITE FORT ET FABLE……………………………</t>
  </si>
  <si>
    <t>TABLEAU ELECTRIQUE  REZ CHAUSSEE TE-RDC Y/C LE CABLE D’ALIMENTATION DEPUIS LE COFFRET COMPTEUR DE 10MM²</t>
  </si>
  <si>
    <t>TABLEAU ELECTRIQUE SOUS SOL TE-SS</t>
  </si>
  <si>
    <t>FOYER LUMINEUX DOUBLE ALLUMAGE SIMPLE ET ETANCHE</t>
  </si>
  <si>
    <t>FOYER LUMINEUX SUR DOUBLE VA ET VIENT SIMPLE ET ETANCHE</t>
  </si>
  <si>
    <t>PUPITRE DE COMMANDE MULTI DIRECTION</t>
  </si>
  <si>
    <t xml:space="preserve">BLOC DES PRISES TYPE 1  : 1PCN +  2RJ45 </t>
  </si>
  <si>
    <t>LUSTER ARTISANAL TYPE 2 ( à fils)</t>
  </si>
  <si>
    <t>PANEL LED 600x600</t>
  </si>
  <si>
    <t>REGLETTE LED</t>
  </si>
  <si>
    <t>SPOT ENCASTRE</t>
  </si>
  <si>
    <t>SPOT ETANCHE</t>
  </si>
  <si>
    <t xml:space="preserve">RUBAN LED  BALISAGE </t>
  </si>
  <si>
    <t>RAIL MAGNÉTIQUE</t>
  </si>
  <si>
    <t>PROJECTEUR SUR RAIL</t>
  </si>
  <si>
    <t>PROJECTEUR AU SOL</t>
  </si>
  <si>
    <t xml:space="preserve">BLOC AUTONOME ECLAIRAGE DE SECURITE </t>
  </si>
  <si>
    <r>
      <t>SECTION N°5 – SONORISATION</t>
    </r>
    <r>
      <rPr>
        <b/>
        <u/>
        <sz val="12"/>
        <color rgb="FFFF0000"/>
        <rFont val="Arial Narrow"/>
        <family val="2"/>
      </rPr>
      <t xml:space="preserve"> (Les équipements seront fournis par le maître d’ouvrage)</t>
    </r>
  </si>
  <si>
    <t>Pré-installation-Travaux de tubage et câblage et cheminements</t>
  </si>
  <si>
    <r>
      <t xml:space="preserve">SECTION N°6 – ECLAIRAGE SCENIQUE </t>
    </r>
    <r>
      <rPr>
        <b/>
        <u/>
        <sz val="12"/>
        <color rgb="FFFF0000"/>
        <rFont val="Arial Narrow"/>
        <family val="2"/>
      </rPr>
      <t>(Les équipements seront fournis par le maître d’ouvrage)</t>
    </r>
  </si>
  <si>
    <t>SECTION N°7 – INFRASTRUCTURE RÉSEAU &amp; SÉCURITÉ</t>
  </si>
  <si>
    <t xml:space="preserve">BAIE DE BRASSAGE 42U </t>
  </si>
  <si>
    <t>PANNEAU DE BRASSAGE 24 PORTS RJ45</t>
  </si>
  <si>
    <t xml:space="preserve">SWITCH RÉSEAU 24 PORTS POE </t>
  </si>
  <si>
    <t>ONDULEUR 1KVA RACKABLE SILENCIEUX</t>
  </si>
  <si>
    <t>POINTS D’ACCÈS PLAFONNIERS WI-FI</t>
  </si>
  <si>
    <t xml:space="preserve">POINTS D’ACCÈS MURAUX ÉTANCHES </t>
  </si>
  <si>
    <t xml:space="preserve">CONTRÔLEUR/PAREFEU RÉSEAU UDM PRO </t>
  </si>
  <si>
    <t>SECTION N°8 – TELEDISTRIBUTION</t>
  </si>
  <si>
    <t>TOTAL SECTION N°8 - TELEDISTRIBUTION….........................................................</t>
  </si>
  <si>
    <t>ENREGISTREUR NVR 16 CANAUX POE -4K</t>
  </si>
  <si>
    <t xml:space="preserve">CAMERA IP MINI-DOME FIXE EXTERIEURE </t>
  </si>
  <si>
    <t>CAMERA IP BULLET</t>
  </si>
  <si>
    <t>ÉQUIPEMENTS CONTRÔLE D’ACCÈS</t>
  </si>
  <si>
    <t>LOGICIEL DE CONTROLE D’ACCES</t>
  </si>
  <si>
    <t>CONTRÔLEUR DE GESTION 2 PORTE</t>
  </si>
  <si>
    <t>LECTEUR DE BADGE SIMPLE</t>
  </si>
  <si>
    <t>BADGE</t>
  </si>
  <si>
    <t>BOUTON POUSSOIR D’OUVERTURE DE PORTE</t>
  </si>
  <si>
    <t>BRIS DE GLACE VERT</t>
  </si>
  <si>
    <t>VENTOUSE ÉLECTROMAGNÉTIQUE</t>
  </si>
  <si>
    <t>VIDEOPHONE</t>
  </si>
  <si>
    <t>CABLAGE ET ACCESSOIRES ET MISE EN SERVICE</t>
  </si>
  <si>
    <t xml:space="preserve">SECTION N°10 – DETECTION INCENDIE </t>
  </si>
  <si>
    <t>CENTRALE DE DETECTION INCENDIE ADRESSABLE</t>
  </si>
  <si>
    <t>DETECTEUR OPTIQUE DE FUMEE ADRESSABLE</t>
  </si>
  <si>
    <t>DETECTEUR THERMO-VELOCIMETRIQUES ADRESSABLE</t>
  </si>
  <si>
    <t>DECLENCHEUR MANUEL ADRESSABLE</t>
  </si>
  <si>
    <t>INDICATION D’ACTION</t>
  </si>
  <si>
    <t>DIFFUSEURS SONORES</t>
  </si>
  <si>
    <t>TOTAL SECTION N°10 - DETECTION INCENDIE ….........................................................</t>
  </si>
  <si>
    <t>5.1.03</t>
  </si>
  <si>
    <t>5.2.11</t>
  </si>
  <si>
    <t>TOTAL SECTION N°2 - DISTRIBUTION ÉCLAIRAGE….....................................................</t>
  </si>
  <si>
    <t>TOTAL SECTION N°1 - TABLEAUX DE PROTECTION ET COFFRETS…..........................</t>
  </si>
  <si>
    <t>TOTAL SECTION N°3 - PRISES DE COURANT ET ALIMENTATIONS….......................</t>
  </si>
  <si>
    <t>TOTAL SECTION N°7 - INFRASTRUCTURE RÉSEAU &amp; SÉCURITÉ…...........................</t>
  </si>
  <si>
    <t>5.4.03</t>
  </si>
  <si>
    <t>5.4.10</t>
  </si>
  <si>
    <t>5.4.11</t>
  </si>
  <si>
    <t>5.4.12</t>
  </si>
  <si>
    <t>5.4.13</t>
  </si>
  <si>
    <t>5.7.05</t>
  </si>
  <si>
    <t>5.7.06</t>
  </si>
  <si>
    <t>5.7.07</t>
  </si>
  <si>
    <t>5.9.01</t>
  </si>
  <si>
    <t>5.9.02</t>
  </si>
  <si>
    <t>5.9.03</t>
  </si>
  <si>
    <t>5.9.04</t>
  </si>
  <si>
    <t>5.9.05</t>
  </si>
  <si>
    <t>5.9.06</t>
  </si>
  <si>
    <t>5.9.07</t>
  </si>
  <si>
    <t>5.9.08</t>
  </si>
  <si>
    <t>5.9.09</t>
  </si>
  <si>
    <t>5.9.10</t>
  </si>
  <si>
    <t>5.9.11</t>
  </si>
  <si>
    <t>5.9.12</t>
  </si>
  <si>
    <t>5.9.13</t>
  </si>
  <si>
    <t>5.10.01</t>
  </si>
  <si>
    <t>5.10.02</t>
  </si>
  <si>
    <t>5.10.03</t>
  </si>
  <si>
    <t>5.10.04</t>
  </si>
  <si>
    <t>5.10.05</t>
  </si>
  <si>
    <t>5.10.06</t>
  </si>
  <si>
    <t>TOTAL GENERAL HORS TAXE……………………………………………………………</t>
  </si>
  <si>
    <t>TVA 20 %.........................................................................................................</t>
  </si>
  <si>
    <t>TOTAL SECTION N° 6-CLIMATISATION…………………………………………………</t>
  </si>
  <si>
    <t>Voute en pierre taillée pour la galerie</t>
  </si>
  <si>
    <t>2.2.03</t>
  </si>
  <si>
    <t>Revêtement des sols en ZELLIGE BELDI MAROCAIN  de 5 x 5 cm y compris plinthe</t>
  </si>
  <si>
    <t>Enduits en terre sur plafonds intérieur</t>
  </si>
  <si>
    <t>Enduits en terre sur mur intérieur</t>
  </si>
  <si>
    <t>Enduits en terre sur mur extérieur</t>
  </si>
  <si>
    <t>Enduits pour le ravalement de façade l'imitation de la pierre existante (couronnement des acrotères et auvent des fenêtres)</t>
  </si>
  <si>
    <t>LES SALLES D'EAUX</t>
  </si>
  <si>
    <t>SOUS LOT N° 3 – MENUISERIES BOIS - ALUMINIUM  ET METALLIQUES</t>
  </si>
  <si>
    <t>A - MENUISERIE BOIS</t>
  </si>
  <si>
    <t>SOUS LOT N° 5 – ÉLECTRICITE COURANT FORT - COURANT FAIBLE</t>
  </si>
  <si>
    <t>FOUILLES EN MASSE, EN TRANCHEES, EN RIGOLES OU EN PUITS DANS TOUS TERRAINS DE TOUTE NATURE ET POUR TOUT OUVRAGE.</t>
  </si>
  <si>
    <t>TERRASSE</t>
  </si>
  <si>
    <r>
      <t>REVETEMENT EN</t>
    </r>
    <r>
      <rPr>
        <sz val="13.5"/>
        <rFont val="Arial Narrow"/>
        <family val="2"/>
      </rPr>
      <t xml:space="preserve"> </t>
    </r>
    <r>
      <rPr>
        <sz val="12"/>
        <rFont val="Arial Narrow"/>
        <family val="2"/>
      </rPr>
      <t>ZELLIGE BELDI MAROCAIN  DE 5 X 5 CM</t>
    </r>
  </si>
  <si>
    <t>Revêtement des marches et contre marche en ZELLIGE BELDI MAROCAIN  de 5 x 5 cm y compris plinthe</t>
  </si>
  <si>
    <t>Revêtement des murs en ZELLIGE BELDI MAROCAIN  de 5 x 5 cm</t>
  </si>
  <si>
    <t>CHAPITRE IV -  BORDEREAUX DE PRIX - DÉTAILS ESTIMATIFS</t>
  </si>
  <si>
    <t>ENTREE PRINCIPALE PMR  EN RESPECTANT HABILLAGE INITIALE ET REFECTION</t>
  </si>
  <si>
    <t>ENTREE GARAGE EN RESPECTANT HABILLAGE INITIALE ET REFECTION</t>
  </si>
  <si>
    <t>ENTREE SECONDAIRE EN RESPECTANT HABILLAGE INITIALE ET REFECTION</t>
  </si>
  <si>
    <t>PROFILES METALLIQUES POUR LA GALERIE</t>
  </si>
  <si>
    <t>1.7.08</t>
  </si>
  <si>
    <t>COURONNEMENT DES ACROTERES</t>
  </si>
  <si>
    <t>Couronnement des acrotères simple</t>
  </si>
  <si>
    <t xml:space="preserve">Couronnement des acrotères en pierres artisanales (dépose et pose les pierres existantes) </t>
  </si>
  <si>
    <t>1.9.02</t>
  </si>
  <si>
    <t>3.04</t>
  </si>
  <si>
    <t>LNB  2 SORTIE</t>
  </si>
  <si>
    <t>FAUX PLAFONDS EN PLAQUE DE PLATRE BA13</t>
  </si>
  <si>
    <t>Faux plafonds en plaque de plâtre BA13 hydrofuges y compris joint creux</t>
  </si>
  <si>
    <t>Faux plafonds en plaque de plâtre BA13 y compris joint creux</t>
  </si>
  <si>
    <r>
      <t>REVETEMENT DE SOL DUR EN PARQUET</t>
    </r>
    <r>
      <rPr>
        <sz val="11"/>
        <rFont val="Times New Roman"/>
        <family val="1"/>
      </rPr>
      <t xml:space="preserve"> </t>
    </r>
  </si>
  <si>
    <t>3.09</t>
  </si>
  <si>
    <t xml:space="preserve">STOREBOX BANNE POUR TERRASSE DE 5.00 x 3.00 m  </t>
  </si>
  <si>
    <t>Plancher modulaire mobile métallique de 45 cm de h</t>
  </si>
  <si>
    <t>Estrade métallique modulaire mobile de 80 cm de h avec les escaliers</t>
  </si>
  <si>
    <t>PLANCHER MODULAIRE ET ESTRADE METALLIQUE MOBILE</t>
  </si>
  <si>
    <t>LAVABO POUR PERSONNNES À MOBILITÉ RÉDUITE : (P.M.R), Y COMPRIS ROBINETTERIE ET TOUS RACCORDEMENTS.</t>
  </si>
  <si>
    <t xml:space="preserve">WC SUSPENDU POUR PERSONNNES À MOBILITÉ RÉDUITE : (P.M.R), Y COMPRIS ROBINETTERIE ET TOUS RACCORDEMENTS </t>
  </si>
  <si>
    <t>6.3.06</t>
  </si>
  <si>
    <t>6.3.07</t>
  </si>
  <si>
    <t>6.3.08</t>
  </si>
  <si>
    <t>URINOIR</t>
  </si>
  <si>
    <t>DECAPAGE REVETEMENT SOL, DALLAGE, TOUT VENANT OU HERRISSONAGE ET TERRASSEMENT Y/C EVACUATION</t>
  </si>
  <si>
    <t>REGARD VISITABLE DE 70 x 70 CM (fosse réceptrice EU/EP)</t>
  </si>
  <si>
    <t>Porte en bois Type P5 de  0,94 x 2,12 m avec barre anti panique</t>
  </si>
  <si>
    <t>SECTION N°9 – VIDÉOSURVEILLANCE ET CONTROL D'ACCÈS</t>
  </si>
  <si>
    <t>TOTAL SECTION N°9 - VIDÉOSURVEILLANCE ET CONTROL D'ACCÈS…....................................</t>
  </si>
  <si>
    <t>TOTAL SOUS LOT N° 5 -ÉLECTRICITE COURANT FORT - COURANT FAIBLE</t>
  </si>
  <si>
    <t xml:space="preserve">SECTION N° 2 - EVACUATION DES EAUX USEES, EAUX VANNES ET EAUX PLUVIALES </t>
  </si>
  <si>
    <t xml:space="preserve">TOTAL SECTION N°2- EVACUATION DES EAUX USEES, EAUX VANNES ET EAUX PLUVIALES </t>
  </si>
  <si>
    <t>TOTAL SECTION N° 4- ACCESSOIRES    ……………………………………………………………</t>
  </si>
  <si>
    <t>SECTION N° 6 - CLIMATISATION -VENTILATION</t>
  </si>
  <si>
    <t>CAISSON D’EXTRACTION ET DE VENTILATION</t>
  </si>
  <si>
    <t>VENTILATEUR DE GAINE VMC JUSQU'A 150 M3/H</t>
  </si>
  <si>
    <t>GAINE EN TOLE D'ACIER GALVANISE</t>
  </si>
  <si>
    <t xml:space="preserve">GAINE EN TOLE D’ACIER GALVANISE RECTANGULAIRE </t>
  </si>
  <si>
    <t>GRILLE DE VENTILATION  DE DEBIT :100 A 150 M3/H</t>
  </si>
  <si>
    <t>BOUCHE VMC JUSQU’À 90M3/H</t>
  </si>
  <si>
    <t>BAIE ET FENÊTRE EN ALUMINIUM (DOUBLE VITRAGE)</t>
  </si>
  <si>
    <t xml:space="preserve">HABILLAGE DES PAILLASSES EN PERLATINO ROYALE </t>
  </si>
  <si>
    <t>6.3.01        BIS</t>
  </si>
  <si>
    <t>W.C A L'ANGLAISE SUSPENDU PMR</t>
  </si>
  <si>
    <t xml:space="preserve">6.3.01   </t>
  </si>
  <si>
    <t>W.C. SUSPENDU À L’ANGLAISE</t>
  </si>
  <si>
    <t>MEUBLE VASQUE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</si>
</sst>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.00\ _D_H_-;\-* #,##0.00\ _D_H_-;_-* &quot;-&quot;??\ _D_H_-;_-@_-"/>
    <numFmt numFmtId="166" formatCode="_-* #,##0.00\ _F_-;\-* #,##0.00\ _F_-;_-* &quot;-&quot;??\ _F_-;_-@_-"/>
    <numFmt numFmtId="167" formatCode="_-* #,##0.00\ [$€]_-;\-* #,##0.00\ [$€]_-;_-* &quot;-&quot;??\ [$€]_-;_-@_-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u/>
      <sz val="12"/>
      <name val="Arial Narrow"/>
      <family val="2"/>
    </font>
    <font>
      <b/>
      <sz val="12"/>
      <color theme="8"/>
      <name val="Arial Narrow"/>
      <family val="2"/>
    </font>
    <font>
      <sz val="12"/>
      <color theme="8"/>
      <name val="Arial Narrow"/>
      <family val="2"/>
    </font>
    <font>
      <sz val="10"/>
      <name val="Arial"/>
      <family val="2"/>
    </font>
    <font>
      <sz val="8"/>
      <name val="Arial"/>
      <family val="2"/>
    </font>
    <font>
      <b/>
      <u val="singleAccounting"/>
      <sz val="12"/>
      <name val="Arial Narrow"/>
      <family val="2"/>
    </font>
    <font>
      <b/>
      <u/>
      <sz val="18"/>
      <name val="Arial Narrow"/>
      <family val="2"/>
    </font>
    <font>
      <b/>
      <sz val="20"/>
      <color theme="8" tint="-0.249977111117893"/>
      <name val="Arial Narrow"/>
      <family val="2"/>
    </font>
    <font>
      <b/>
      <sz val="16"/>
      <color theme="8" tint="-0.249977111117893"/>
      <name val="Arial Narrow"/>
      <family val="2"/>
    </font>
    <font>
      <b/>
      <sz val="12"/>
      <color theme="8" tint="-0.249977111117893"/>
      <name val="Arial Narrow"/>
      <family val="2"/>
    </font>
    <font>
      <b/>
      <sz val="14"/>
      <color theme="8" tint="-0.249977111117893"/>
      <name val="Arial Narrow"/>
      <family val="2"/>
    </font>
    <font>
      <sz val="11"/>
      <name val="Arial Narrow"/>
      <family val="2"/>
    </font>
    <font>
      <sz val="13.5"/>
      <name val="Arial Narrow"/>
      <family val="2"/>
    </font>
    <font>
      <b/>
      <u/>
      <sz val="12"/>
      <color rgb="FFFF0000"/>
      <name val="Arial Narrow"/>
      <family val="2"/>
    </font>
    <font>
      <b/>
      <u/>
      <sz val="12"/>
      <color rgb="FF0A0A0A"/>
      <name val="Arial Narrow"/>
      <family val="2"/>
    </font>
    <font>
      <b/>
      <u/>
      <sz val="8"/>
      <name val="Arial Narrow"/>
      <family val="2"/>
    </font>
    <font>
      <b/>
      <sz val="12"/>
      <color rgb="FF000000"/>
      <name val="Arial Narrow"/>
      <family val="2"/>
    </font>
    <font>
      <sz val="12"/>
      <color rgb="FF000000"/>
      <name val="Arial Narrow"/>
      <family val="2"/>
    </font>
    <font>
      <sz val="11"/>
      <name val="Times New Roman"/>
      <family val="1"/>
    </font>
    <font>
      <sz val="11"/>
      <color rgb="FF000000"/>
      <name val="Arial Narrow"/>
      <family val="2"/>
    </font>
    <font>
      <b/>
      <sz val="12"/>
      <color rgb="FFFF0000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theme="1" tint="0.2499465926084170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0">
    <xf numFmtId="0" fontId="0" fillId="0" borderId="0"/>
    <xf numFmtId="166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2" borderId="0"/>
    <xf numFmtId="0" fontId="5" fillId="0" borderId="0"/>
    <xf numFmtId="0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4" fillId="0" borderId="0"/>
    <xf numFmtId="167" fontId="5" fillId="0" borderId="0" applyFont="0" applyFill="0" applyBorder="0" applyAlignment="0" applyProtection="0"/>
    <xf numFmtId="0" fontId="7" fillId="0" borderId="0"/>
    <xf numFmtId="0" fontId="3" fillId="0" borderId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5" fontId="13" fillId="0" borderId="0" applyFont="0" applyFill="0" applyBorder="0" applyAlignment="0" applyProtection="0"/>
    <xf numFmtId="0" fontId="1" fillId="0" borderId="0"/>
    <xf numFmtId="0" fontId="1" fillId="0" borderId="0"/>
  </cellStyleXfs>
  <cellXfs count="278">
    <xf numFmtId="0" fontId="0" fillId="0" borderId="0" xfId="0"/>
    <xf numFmtId="0" fontId="8" fillId="0" borderId="0" xfId="0" applyFont="1" applyAlignment="1">
      <alignment horizontal="center"/>
    </xf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0" xfId="0" applyFont="1"/>
    <xf numFmtId="0" fontId="8" fillId="0" borderId="1" xfId="0" applyFont="1" applyBorder="1" applyAlignment="1">
      <alignment horizontal="justify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3" borderId="0" xfId="0" applyFont="1" applyFill="1"/>
    <xf numFmtId="1" fontId="8" fillId="0" borderId="1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165" fontId="8" fillId="0" borderId="8" xfId="17" applyFont="1" applyBorder="1" applyAlignment="1">
      <alignment horizontal="center" vertical="center"/>
    </xf>
    <xf numFmtId="3" fontId="8" fillId="0" borderId="8" xfId="0" applyNumberFormat="1" applyFont="1" applyBorder="1" applyAlignment="1">
      <alignment horizontal="center" vertical="center"/>
    </xf>
    <xf numFmtId="3" fontId="12" fillId="0" borderId="8" xfId="0" applyNumberFormat="1" applyFont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top"/>
    </xf>
    <xf numFmtId="0" fontId="9" fillId="0" borderId="1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vertical="center" wrapText="1"/>
    </xf>
    <xf numFmtId="0" fontId="9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165" fontId="8" fillId="0" borderId="13" xfId="17" applyFont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3" fontId="8" fillId="0" borderId="16" xfId="0" applyNumberFormat="1" applyFont="1" applyBorder="1" applyAlignment="1">
      <alignment horizontal="center" vertical="center"/>
    </xf>
    <xf numFmtId="0" fontId="8" fillId="5" borderId="0" xfId="0" applyFont="1" applyFill="1"/>
    <xf numFmtId="0" fontId="9" fillId="0" borderId="2" xfId="0" applyFont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  <xf numFmtId="0" fontId="9" fillId="6" borderId="17" xfId="0" applyFont="1" applyFill="1" applyBorder="1" applyAlignment="1">
      <alignment horizontal="center" vertical="center"/>
    </xf>
    <xf numFmtId="165" fontId="9" fillId="6" borderId="19" xfId="0" applyNumberFormat="1" applyFont="1" applyFill="1" applyBorder="1" applyAlignment="1">
      <alignment horizontal="left" vertical="center" wrapText="1"/>
    </xf>
    <xf numFmtId="0" fontId="9" fillId="7" borderId="17" xfId="0" applyFont="1" applyFill="1" applyBorder="1" applyAlignment="1">
      <alignment horizontal="center" vertical="center"/>
    </xf>
    <xf numFmtId="165" fontId="9" fillId="7" borderId="19" xfId="0" applyNumberFormat="1" applyFont="1" applyFill="1" applyBorder="1" applyAlignment="1">
      <alignment vertical="center" wrapText="1"/>
    </xf>
    <xf numFmtId="165" fontId="9" fillId="8" borderId="19" xfId="0" applyNumberFormat="1" applyFont="1" applyFill="1" applyBorder="1" applyAlignment="1">
      <alignment vertical="center" wrapText="1"/>
    </xf>
    <xf numFmtId="0" fontId="8" fillId="0" borderId="0" xfId="0" applyFont="1" applyAlignment="1">
      <alignment horizontal="justify" vertical="center"/>
    </xf>
    <xf numFmtId="165" fontId="9" fillId="5" borderId="0" xfId="0" applyNumberFormat="1" applyFont="1" applyFill="1" applyAlignment="1">
      <alignment vertical="center" wrapText="1"/>
    </xf>
    <xf numFmtId="165" fontId="15" fillId="5" borderId="0" xfId="0" applyNumberFormat="1" applyFont="1" applyFill="1" applyAlignment="1">
      <alignment horizontal="left" vertical="center" wrapText="1"/>
    </xf>
    <xf numFmtId="0" fontId="8" fillId="5" borderId="2" xfId="0" applyFont="1" applyFill="1" applyBorder="1" applyAlignment="1">
      <alignment vertical="center" wrapText="1"/>
    </xf>
    <xf numFmtId="0" fontId="9" fillId="0" borderId="16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left" vertical="center" wrapText="1"/>
    </xf>
    <xf numFmtId="0" fontId="9" fillId="5" borderId="12" xfId="0" applyFont="1" applyFill="1" applyBorder="1" applyAlignment="1">
      <alignment horizontal="center" vertical="center"/>
    </xf>
    <xf numFmtId="165" fontId="9" fillId="7" borderId="17" xfId="0" applyNumberFormat="1" applyFont="1" applyFill="1" applyBorder="1" applyAlignment="1">
      <alignment vertical="center" wrapText="1"/>
    </xf>
    <xf numFmtId="165" fontId="9" fillId="8" borderId="17" xfId="0" applyNumberFormat="1" applyFont="1" applyFill="1" applyBorder="1" applyAlignment="1">
      <alignment vertical="center" wrapText="1"/>
    </xf>
    <xf numFmtId="164" fontId="9" fillId="7" borderId="19" xfId="0" applyNumberFormat="1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9" fillId="0" borderId="4" xfId="18" applyFont="1" applyBorder="1" applyAlignment="1">
      <alignment horizontal="center" vertical="center" wrapText="1"/>
    </xf>
    <xf numFmtId="0" fontId="10" fillId="5" borderId="3" xfId="0" applyFont="1" applyFill="1" applyBorder="1" applyAlignment="1">
      <alignment vertical="center" wrapText="1"/>
    </xf>
    <xf numFmtId="165" fontId="9" fillId="9" borderId="0" xfId="0" applyNumberFormat="1" applyFont="1" applyFill="1" applyAlignment="1">
      <alignment vertical="center" wrapText="1"/>
    </xf>
    <xf numFmtId="165" fontId="15" fillId="9" borderId="0" xfId="0" applyNumberFormat="1" applyFont="1" applyFill="1" applyAlignment="1">
      <alignment horizontal="left" vertical="center" wrapText="1"/>
    </xf>
    <xf numFmtId="165" fontId="9" fillId="9" borderId="3" xfId="0" applyNumberFormat="1" applyFont="1" applyFill="1" applyBorder="1" applyAlignment="1">
      <alignment horizontal="left" vertical="center" wrapText="1"/>
    </xf>
    <xf numFmtId="165" fontId="15" fillId="9" borderId="20" xfId="0" applyNumberFormat="1" applyFont="1" applyFill="1" applyBorder="1" applyAlignment="1">
      <alignment horizontal="left" vertical="center" wrapText="1"/>
    </xf>
    <xf numFmtId="165" fontId="15" fillId="9" borderId="21" xfId="0" applyNumberFormat="1" applyFont="1" applyFill="1" applyBorder="1" applyAlignment="1">
      <alignment horizontal="left" vertical="center" wrapText="1"/>
    </xf>
    <xf numFmtId="165" fontId="9" fillId="9" borderId="3" xfId="0" applyNumberFormat="1" applyFont="1" applyFill="1" applyBorder="1" applyAlignment="1">
      <alignment vertical="center" wrapText="1"/>
    </xf>
    <xf numFmtId="165" fontId="9" fillId="9" borderId="20" xfId="0" applyNumberFormat="1" applyFont="1" applyFill="1" applyBorder="1" applyAlignment="1">
      <alignment horizontal="left" vertical="center" wrapText="1"/>
    </xf>
    <xf numFmtId="165" fontId="9" fillId="9" borderId="21" xfId="0" applyNumberFormat="1" applyFont="1" applyFill="1" applyBorder="1" applyAlignment="1">
      <alignment horizontal="left" vertical="center" wrapText="1"/>
    </xf>
    <xf numFmtId="0" fontId="10" fillId="9" borderId="3" xfId="0" applyFont="1" applyFill="1" applyBorder="1" applyAlignment="1">
      <alignment vertical="center" wrapText="1"/>
    </xf>
    <xf numFmtId="0" fontId="9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left" vertical="center" wrapText="1"/>
    </xf>
    <xf numFmtId="164" fontId="9" fillId="5" borderId="0" xfId="0" applyNumberFormat="1" applyFont="1" applyFill="1" applyAlignment="1">
      <alignment horizontal="center" vertical="center"/>
    </xf>
    <xf numFmtId="165" fontId="18" fillId="5" borderId="3" xfId="0" applyNumberFormat="1" applyFont="1" applyFill="1" applyBorder="1" applyAlignment="1">
      <alignment vertical="center" wrapText="1"/>
    </xf>
    <xf numFmtId="165" fontId="20" fillId="5" borderId="3" xfId="0" applyNumberFormat="1" applyFont="1" applyFill="1" applyBorder="1" applyAlignment="1">
      <alignment vertical="center" wrapText="1"/>
    </xf>
    <xf numFmtId="165" fontId="8" fillId="0" borderId="1" xfId="0" applyNumberFormat="1" applyFont="1" applyBorder="1" applyAlignment="1">
      <alignment vertical="center" wrapText="1"/>
    </xf>
    <xf numFmtId="0" fontId="9" fillId="6" borderId="7" xfId="0" applyFont="1" applyFill="1" applyBorder="1" applyAlignment="1">
      <alignment horizontal="center" vertical="center"/>
    </xf>
    <xf numFmtId="165" fontId="9" fillId="6" borderId="8" xfId="0" applyNumberFormat="1" applyFont="1" applyFill="1" applyBorder="1" applyAlignment="1">
      <alignment horizontal="left" vertical="center" wrapText="1"/>
    </xf>
    <xf numFmtId="0" fontId="9" fillId="5" borderId="8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justify" vertical="center"/>
    </xf>
    <xf numFmtId="0" fontId="8" fillId="0" borderId="1" xfId="0" applyFont="1" applyBorder="1" applyAlignment="1">
      <alignment horizontal="left" vertical="center" wrapText="1"/>
    </xf>
    <xf numFmtId="0" fontId="8" fillId="0" borderId="29" xfId="0" applyFont="1" applyBorder="1" applyAlignment="1">
      <alignment vertical="center" wrapText="1"/>
    </xf>
    <xf numFmtId="0" fontId="8" fillId="0" borderId="29" xfId="0" applyFont="1" applyBorder="1" applyAlignment="1">
      <alignment horizontal="center" vertical="center"/>
    </xf>
    <xf numFmtId="165" fontId="8" fillId="0" borderId="30" xfId="17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5" borderId="1" xfId="0" applyFont="1" applyFill="1" applyBorder="1" applyAlignment="1">
      <alignment horizontal="left" vertical="center" wrapText="1"/>
    </xf>
    <xf numFmtId="0" fontId="9" fillId="5" borderId="15" xfId="0" applyFont="1" applyFill="1" applyBorder="1" applyAlignment="1">
      <alignment horizontal="left" vertical="center" wrapText="1"/>
    </xf>
    <xf numFmtId="165" fontId="9" fillId="5" borderId="3" xfId="0" applyNumberFormat="1" applyFont="1" applyFill="1" applyBorder="1" applyAlignment="1">
      <alignment horizontal="left" vertical="center" wrapText="1"/>
    </xf>
    <xf numFmtId="165" fontId="9" fillId="5" borderId="3" xfId="0" applyNumberFormat="1" applyFont="1" applyFill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justify" vertical="center"/>
    </xf>
    <xf numFmtId="0" fontId="9" fillId="0" borderId="35" xfId="19" applyFont="1" applyBorder="1" applyAlignment="1">
      <alignment horizontal="center" vertical="center" wrapText="1"/>
    </xf>
    <xf numFmtId="0" fontId="10" fillId="0" borderId="1" xfId="19" applyFont="1" applyBorder="1" applyAlignment="1">
      <alignment vertical="center" wrapText="1"/>
    </xf>
    <xf numFmtId="2" fontId="9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vertical="center" wrapText="1"/>
    </xf>
    <xf numFmtId="4" fontId="9" fillId="0" borderId="36" xfId="0" applyNumberFormat="1" applyFont="1" applyBorder="1" applyAlignment="1">
      <alignment horizontal="right" vertical="center" wrapText="1"/>
    </xf>
    <xf numFmtId="0" fontId="8" fillId="0" borderId="1" xfId="19" applyFont="1" applyBorder="1" applyAlignment="1">
      <alignment horizontal="left" vertical="center" wrapText="1"/>
    </xf>
    <xf numFmtId="0" fontId="8" fillId="0" borderId="1" xfId="19" applyFont="1" applyBorder="1" applyAlignment="1">
      <alignment vertical="center" wrapText="1"/>
    </xf>
    <xf numFmtId="165" fontId="8" fillId="5" borderId="32" xfId="0" applyNumberFormat="1" applyFont="1" applyFill="1" applyBorder="1" applyAlignment="1">
      <alignment vertical="center" wrapText="1"/>
    </xf>
    <xf numFmtId="0" fontId="10" fillId="0" borderId="1" xfId="19" applyFont="1" applyBorder="1" applyAlignment="1">
      <alignment vertical="center"/>
    </xf>
    <xf numFmtId="1" fontId="9" fillId="0" borderId="5" xfId="0" applyNumberFormat="1" applyFont="1" applyBorder="1" applyAlignment="1">
      <alignment horizontal="center" vertical="center" wrapText="1"/>
    </xf>
    <xf numFmtId="1" fontId="9" fillId="5" borderId="1" xfId="0" applyNumberFormat="1" applyFont="1" applyFill="1" applyBorder="1" applyAlignment="1">
      <alignment horizontal="left" vertical="center" wrapText="1"/>
    </xf>
    <xf numFmtId="1" fontId="8" fillId="5" borderId="2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left" vertical="center" wrapText="1"/>
    </xf>
    <xf numFmtId="1" fontId="8" fillId="5" borderId="1" xfId="0" applyNumberFormat="1" applyFont="1" applyFill="1" applyBorder="1" applyAlignment="1">
      <alignment horizontal="center" vertical="center"/>
    </xf>
    <xf numFmtId="1" fontId="8" fillId="5" borderId="2" xfId="0" applyNumberFormat="1" applyFont="1" applyFill="1" applyBorder="1" applyAlignment="1">
      <alignment horizontal="center" vertical="center"/>
    </xf>
    <xf numFmtId="1" fontId="9" fillId="0" borderId="15" xfId="0" applyNumberFormat="1" applyFont="1" applyBorder="1" applyAlignment="1">
      <alignment horizontal="left" vertical="center" wrapText="1"/>
    </xf>
    <xf numFmtId="1" fontId="8" fillId="0" borderId="2" xfId="0" applyNumberFormat="1" applyFont="1" applyBorder="1" applyAlignment="1">
      <alignment horizontal="center" vertical="center"/>
    </xf>
    <xf numFmtId="1" fontId="9" fillId="0" borderId="29" xfId="0" applyNumberFormat="1" applyFont="1" applyBorder="1" applyAlignment="1">
      <alignment horizontal="left" vertical="center" wrapText="1"/>
    </xf>
    <xf numFmtId="1" fontId="9" fillId="0" borderId="1" xfId="0" applyNumberFormat="1" applyFont="1" applyBorder="1" applyAlignment="1">
      <alignment horizontal="center" vertical="center"/>
    </xf>
    <xf numFmtId="1" fontId="8" fillId="0" borderId="15" xfId="0" applyNumberFormat="1" applyFont="1" applyBorder="1" applyAlignment="1">
      <alignment horizontal="center" vertical="center"/>
    </xf>
    <xf numFmtId="1" fontId="8" fillId="0" borderId="29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vertical="center" wrapText="1"/>
    </xf>
    <xf numFmtId="1" fontId="8" fillId="5" borderId="1" xfId="0" applyNumberFormat="1" applyFont="1" applyFill="1" applyBorder="1" applyAlignment="1">
      <alignment vertical="center" wrapText="1"/>
    </xf>
    <xf numFmtId="1" fontId="10" fillId="5" borderId="0" xfId="0" applyNumberFormat="1" applyFont="1" applyFill="1" applyAlignment="1">
      <alignment horizontal="left" vertical="center" wrapText="1"/>
    </xf>
    <xf numFmtId="1" fontId="9" fillId="9" borderId="22" xfId="0" applyNumberFormat="1" applyFont="1" applyFill="1" applyBorder="1" applyAlignment="1">
      <alignment horizontal="left" vertical="center" wrapText="1"/>
    </xf>
    <xf numFmtId="1" fontId="15" fillId="9" borderId="22" xfId="0" applyNumberFormat="1" applyFont="1" applyFill="1" applyBorder="1" applyAlignment="1">
      <alignment horizontal="left" vertical="center" wrapText="1"/>
    </xf>
    <xf numFmtId="1" fontId="15" fillId="9" borderId="0" xfId="0" applyNumberFormat="1" applyFont="1" applyFill="1" applyAlignment="1">
      <alignment horizontal="left" vertical="center" wrapText="1"/>
    </xf>
    <xf numFmtId="1" fontId="15" fillId="5" borderId="0" xfId="0" applyNumberFormat="1" applyFont="1" applyFill="1" applyAlignment="1">
      <alignment horizontal="left" vertical="center" wrapText="1"/>
    </xf>
    <xf numFmtId="1" fontId="8" fillId="0" borderId="0" xfId="0" applyNumberFormat="1" applyFont="1" applyAlignment="1">
      <alignment horizontal="center"/>
    </xf>
    <xf numFmtId="0" fontId="21" fillId="0" borderId="1" xfId="0" applyFont="1" applyBorder="1" applyAlignment="1">
      <alignment vertical="center"/>
    </xf>
    <xf numFmtId="0" fontId="8" fillId="5" borderId="29" xfId="0" applyFont="1" applyFill="1" applyBorder="1" applyAlignment="1">
      <alignment horizontal="center" vertical="center"/>
    </xf>
    <xf numFmtId="165" fontId="8" fillId="0" borderId="8" xfId="0" applyNumberFormat="1" applyFont="1" applyBorder="1" applyAlignment="1">
      <alignment vertical="center" wrapText="1"/>
    </xf>
    <xf numFmtId="165" fontId="8" fillId="0" borderId="2" xfId="0" applyNumberFormat="1" applyFont="1" applyBorder="1" applyAlignment="1">
      <alignment vertical="center" wrapText="1"/>
    </xf>
    <xf numFmtId="165" fontId="8" fillId="0" borderId="13" xfId="0" applyNumberFormat="1" applyFont="1" applyBorder="1" applyAlignment="1">
      <alignment vertical="center" wrapText="1"/>
    </xf>
    <xf numFmtId="165" fontId="9" fillId="6" borderId="19" xfId="0" applyNumberFormat="1" applyFont="1" applyFill="1" applyBorder="1" applyAlignment="1">
      <alignment vertical="center" wrapText="1"/>
    </xf>
    <xf numFmtId="2" fontId="8" fillId="0" borderId="15" xfId="0" applyNumberFormat="1" applyFont="1" applyBorder="1" applyAlignment="1">
      <alignment horizontal="center" vertical="center"/>
    </xf>
    <xf numFmtId="165" fontId="8" fillId="0" borderId="16" xfId="0" applyNumberFormat="1" applyFont="1" applyBorder="1" applyAlignment="1">
      <alignment vertical="center" wrapText="1"/>
    </xf>
    <xf numFmtId="165" fontId="8" fillId="0" borderId="16" xfId="17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5" borderId="4" xfId="0" applyFont="1" applyFill="1" applyBorder="1" applyAlignment="1">
      <alignment horizontal="center" vertical="center"/>
    </xf>
    <xf numFmtId="2" fontId="8" fillId="0" borderId="5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 wrapText="1"/>
    </xf>
    <xf numFmtId="2" fontId="9" fillId="0" borderId="5" xfId="0" applyNumberFormat="1" applyFont="1" applyBorder="1" applyAlignment="1">
      <alignment horizontal="center" vertical="center" wrapText="1"/>
    </xf>
    <xf numFmtId="165" fontId="8" fillId="5" borderId="31" xfId="0" applyNumberFormat="1" applyFont="1" applyFill="1" applyBorder="1" applyAlignment="1">
      <alignment vertical="center" wrapText="1"/>
    </xf>
    <xf numFmtId="0" fontId="9" fillId="6" borderId="9" xfId="0" applyFont="1" applyFill="1" applyBorder="1" applyAlignment="1">
      <alignment horizontal="center" vertical="center"/>
    </xf>
    <xf numFmtId="165" fontId="9" fillId="6" borderId="11" xfId="0" applyNumberFormat="1" applyFont="1" applyFill="1" applyBorder="1" applyAlignment="1">
      <alignment horizontal="left" vertical="center" wrapText="1"/>
    </xf>
    <xf numFmtId="0" fontId="9" fillId="0" borderId="4" xfId="19" applyFont="1" applyBorder="1" applyAlignment="1">
      <alignment horizontal="center" vertical="center" wrapText="1"/>
    </xf>
    <xf numFmtId="0" fontId="10" fillId="0" borderId="5" xfId="19" applyFont="1" applyBorder="1" applyAlignment="1">
      <alignment vertical="center" wrapText="1"/>
    </xf>
    <xf numFmtId="1" fontId="8" fillId="5" borderId="5" xfId="0" applyNumberFormat="1" applyFont="1" applyFill="1" applyBorder="1" applyAlignment="1">
      <alignment vertical="center" wrapText="1"/>
    </xf>
    <xf numFmtId="0" fontId="8" fillId="0" borderId="39" xfId="0" applyFont="1" applyBorder="1" applyAlignment="1">
      <alignment vertical="center" wrapText="1"/>
    </xf>
    <xf numFmtId="0" fontId="24" fillId="0" borderId="0" xfId="0" applyFont="1"/>
    <xf numFmtId="0" fontId="9" fillId="0" borderId="0" xfId="0" applyFont="1" applyAlignment="1">
      <alignment horizontal="left" vertical="center" indent="4"/>
    </xf>
    <xf numFmtId="0" fontId="8" fillId="5" borderId="2" xfId="0" applyFont="1" applyFill="1" applyBorder="1" applyAlignment="1">
      <alignment horizontal="left" vertical="center" wrapText="1"/>
    </xf>
    <xf numFmtId="0" fontId="8" fillId="0" borderId="15" xfId="0" applyFont="1" applyBorder="1" applyAlignment="1">
      <alignment vertical="center"/>
    </xf>
    <xf numFmtId="0" fontId="9" fillId="0" borderId="40" xfId="0" applyFont="1" applyBorder="1" applyAlignment="1">
      <alignment horizontal="center" vertical="center"/>
    </xf>
    <xf numFmtId="165" fontId="8" fillId="0" borderId="29" xfId="0" applyNumberFormat="1" applyFont="1" applyBorder="1" applyAlignment="1">
      <alignment vertical="center" wrapText="1"/>
    </xf>
    <xf numFmtId="165" fontId="8" fillId="0" borderId="30" xfId="0" applyNumberFormat="1" applyFont="1" applyBorder="1" applyAlignment="1">
      <alignment vertical="center" wrapText="1"/>
    </xf>
    <xf numFmtId="165" fontId="8" fillId="0" borderId="15" xfId="0" applyNumberFormat="1" applyFont="1" applyBorder="1" applyAlignment="1">
      <alignment vertical="center" wrapText="1"/>
    </xf>
    <xf numFmtId="0" fontId="9" fillId="0" borderId="41" xfId="19" applyFont="1" applyBorder="1" applyAlignment="1">
      <alignment horizontal="center" vertical="center" wrapText="1"/>
    </xf>
    <xf numFmtId="0" fontId="8" fillId="0" borderId="15" xfId="19" applyFont="1" applyBorder="1" applyAlignment="1">
      <alignment horizontal="left" vertical="center" wrapText="1"/>
    </xf>
    <xf numFmtId="2" fontId="9" fillId="0" borderId="15" xfId="0" applyNumberFormat="1" applyFont="1" applyBorder="1" applyAlignment="1">
      <alignment horizontal="center" vertical="center" wrapText="1"/>
    </xf>
    <xf numFmtId="165" fontId="8" fillId="5" borderId="33" xfId="0" applyNumberFormat="1" applyFont="1" applyFill="1" applyBorder="1" applyAlignment="1">
      <alignment vertical="center" wrapText="1"/>
    </xf>
    <xf numFmtId="165" fontId="8" fillId="5" borderId="8" xfId="0" applyNumberFormat="1" applyFont="1" applyFill="1" applyBorder="1" applyAlignment="1">
      <alignment vertical="center" wrapText="1"/>
    </xf>
    <xf numFmtId="165" fontId="8" fillId="0" borderId="8" xfId="17" applyFont="1" applyFill="1" applyBorder="1" applyAlignment="1">
      <alignment horizontal="center" vertical="center"/>
    </xf>
    <xf numFmtId="0" fontId="25" fillId="0" borderId="0" xfId="0" applyFont="1"/>
    <xf numFmtId="0" fontId="9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vertical="center" wrapText="1"/>
    </xf>
    <xf numFmtId="0" fontId="9" fillId="0" borderId="10" xfId="0" applyFont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1" fontId="8" fillId="0" borderId="10" xfId="0" applyNumberFormat="1" applyFont="1" applyBorder="1" applyAlignment="1">
      <alignment horizontal="center" vertical="center"/>
    </xf>
    <xf numFmtId="165" fontId="8" fillId="0" borderId="11" xfId="17" applyFont="1" applyBorder="1" applyAlignment="1">
      <alignment horizontal="center" vertical="center"/>
    </xf>
    <xf numFmtId="0" fontId="8" fillId="0" borderId="5" xfId="0" applyFont="1" applyBorder="1" applyAlignment="1">
      <alignment vertical="center" wrapText="1"/>
    </xf>
    <xf numFmtId="1" fontId="8" fillId="0" borderId="5" xfId="0" applyNumberFormat="1" applyFont="1" applyBorder="1" applyAlignment="1">
      <alignment horizontal="center" vertical="center"/>
    </xf>
    <xf numFmtId="165" fontId="8" fillId="0" borderId="6" xfId="17" applyFont="1" applyBorder="1" applyAlignment="1">
      <alignment horizontal="center" vertical="center"/>
    </xf>
    <xf numFmtId="0" fontId="9" fillId="6" borderId="42" xfId="0" applyFont="1" applyFill="1" applyBorder="1" applyAlignment="1">
      <alignment horizontal="center" vertical="center"/>
    </xf>
    <xf numFmtId="165" fontId="9" fillId="6" borderId="44" xfId="0" applyNumberFormat="1" applyFont="1" applyFill="1" applyBorder="1" applyAlignment="1">
      <alignment horizontal="left" vertical="center" wrapText="1"/>
    </xf>
    <xf numFmtId="0" fontId="9" fillId="7" borderId="9" xfId="0" applyFont="1" applyFill="1" applyBorder="1" applyAlignment="1">
      <alignment horizontal="center" vertical="center"/>
    </xf>
    <xf numFmtId="165" fontId="9" fillId="7" borderId="11" xfId="0" applyNumberFormat="1" applyFont="1" applyFill="1" applyBorder="1" applyAlignment="1">
      <alignment vertical="center" wrapText="1"/>
    </xf>
    <xf numFmtId="0" fontId="8" fillId="0" borderId="10" xfId="0" applyFont="1" applyBorder="1" applyAlignment="1">
      <alignment horizontal="justify" vertical="center"/>
    </xf>
    <xf numFmtId="0" fontId="8" fillId="0" borderId="10" xfId="0" applyFont="1" applyBorder="1" applyAlignment="1">
      <alignment horizontal="center" vertical="center"/>
    </xf>
    <xf numFmtId="1" fontId="8" fillId="5" borderId="10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justify" vertical="center"/>
    </xf>
    <xf numFmtId="0" fontId="8" fillId="0" borderId="5" xfId="0" applyFont="1" applyBorder="1" applyAlignment="1">
      <alignment horizontal="center" vertical="center"/>
    </xf>
    <xf numFmtId="1" fontId="8" fillId="5" borderId="5" xfId="0" applyNumberFormat="1" applyFont="1" applyFill="1" applyBorder="1" applyAlignment="1">
      <alignment horizontal="center" vertical="center"/>
    </xf>
    <xf numFmtId="165" fontId="8" fillId="0" borderId="10" xfId="0" applyNumberFormat="1" applyFont="1" applyBorder="1" applyAlignment="1">
      <alignment vertical="center" wrapText="1"/>
    </xf>
    <xf numFmtId="165" fontId="8" fillId="0" borderId="11" xfId="0" applyNumberFormat="1" applyFont="1" applyBorder="1" applyAlignment="1">
      <alignment vertical="center" wrapText="1"/>
    </xf>
    <xf numFmtId="0" fontId="10" fillId="0" borderId="5" xfId="0" applyFont="1" applyBorder="1" applyAlignment="1">
      <alignment horizontal="left" vertical="center" wrapText="1"/>
    </xf>
    <xf numFmtId="0" fontId="9" fillId="6" borderId="46" xfId="0" applyFont="1" applyFill="1" applyBorder="1" applyAlignment="1">
      <alignment horizontal="center" vertical="center"/>
    </xf>
    <xf numFmtId="165" fontId="9" fillId="6" borderId="46" xfId="0" applyNumberFormat="1" applyFont="1" applyFill="1" applyBorder="1" applyAlignment="1">
      <alignment horizontal="left" vertical="center" wrapText="1"/>
    </xf>
    <xf numFmtId="0" fontId="9" fillId="0" borderId="45" xfId="19" applyFont="1" applyBorder="1" applyAlignment="1">
      <alignment horizontal="center" vertical="center" wrapText="1"/>
    </xf>
    <xf numFmtId="0" fontId="10" fillId="0" borderId="45" xfId="19" applyFont="1" applyBorder="1" applyAlignment="1">
      <alignment vertical="center" wrapText="1"/>
    </xf>
    <xf numFmtId="2" fontId="9" fillId="0" borderId="45" xfId="0" applyNumberFormat="1" applyFont="1" applyBorder="1" applyAlignment="1">
      <alignment horizontal="center" vertical="center" wrapText="1"/>
    </xf>
    <xf numFmtId="4" fontId="9" fillId="0" borderId="45" xfId="0" applyNumberFormat="1" applyFont="1" applyBorder="1" applyAlignment="1">
      <alignment vertical="center" wrapText="1"/>
    </xf>
    <xf numFmtId="1" fontId="9" fillId="0" borderId="45" xfId="0" applyNumberFormat="1" applyFont="1" applyBorder="1" applyAlignment="1">
      <alignment vertical="center" wrapText="1"/>
    </xf>
    <xf numFmtId="4" fontId="9" fillId="0" borderId="45" xfId="0" applyNumberFormat="1" applyFont="1" applyBorder="1" applyAlignment="1">
      <alignment horizontal="right" vertical="center" wrapText="1"/>
    </xf>
    <xf numFmtId="0" fontId="26" fillId="0" borderId="0" xfId="0" applyFont="1" applyAlignment="1">
      <alignment horizontal="left" vertical="center" indent="4"/>
    </xf>
    <xf numFmtId="0" fontId="27" fillId="0" borderId="1" xfId="0" applyFont="1" applyBorder="1" applyAlignment="1">
      <alignment vertical="center"/>
    </xf>
    <xf numFmtId="0" fontId="27" fillId="0" borderId="10" xfId="0" applyFont="1" applyBorder="1" applyAlignment="1">
      <alignment vertical="center" wrapText="1"/>
    </xf>
    <xf numFmtId="165" fontId="8" fillId="0" borderId="0" xfId="0" applyNumberFormat="1" applyFont="1"/>
    <xf numFmtId="165" fontId="8" fillId="3" borderId="0" xfId="0" applyNumberFormat="1" applyFont="1" applyFill="1"/>
    <xf numFmtId="165" fontId="8" fillId="5" borderId="0" xfId="0" applyNumberFormat="1" applyFont="1" applyFill="1"/>
    <xf numFmtId="0" fontId="8" fillId="0" borderId="0" xfId="0" applyFont="1" applyAlignment="1">
      <alignment horizontal="left" vertical="center" indent="4"/>
    </xf>
    <xf numFmtId="0" fontId="9" fillId="0" borderId="0" xfId="0" applyFont="1" applyAlignment="1">
      <alignment horizontal="justify" vertical="center"/>
    </xf>
    <xf numFmtId="0" fontId="29" fillId="0" borderId="0" xfId="0" applyFont="1" applyAlignment="1">
      <alignment vertical="center" wrapText="1"/>
    </xf>
    <xf numFmtId="0" fontId="29" fillId="0" borderId="1" xfId="0" applyFont="1" applyBorder="1" applyAlignment="1">
      <alignment vertical="center" wrapText="1"/>
    </xf>
    <xf numFmtId="0" fontId="8" fillId="5" borderId="1" xfId="0" applyFont="1" applyFill="1" applyBorder="1" applyAlignment="1">
      <alignment vertical="center"/>
    </xf>
    <xf numFmtId="0" fontId="8" fillId="5" borderId="0" xfId="0" applyFont="1" applyFill="1" applyAlignment="1">
      <alignment horizontal="left" vertical="center" wrapText="1"/>
    </xf>
    <xf numFmtId="0" fontId="8" fillId="5" borderId="0" xfId="0" applyFont="1" applyFill="1" applyAlignment="1">
      <alignment vertical="center"/>
    </xf>
    <xf numFmtId="165" fontId="30" fillId="5" borderId="8" xfId="0" applyNumberFormat="1" applyFont="1" applyFill="1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9" fillId="5" borderId="10" xfId="0" applyFont="1" applyFill="1" applyBorder="1" applyAlignment="1">
      <alignment horizontal="center" vertical="center"/>
    </xf>
    <xf numFmtId="11" fontId="8" fillId="0" borderId="10" xfId="0" applyNumberFormat="1" applyFont="1" applyBorder="1" applyAlignment="1">
      <alignment vertical="center" wrapText="1"/>
    </xf>
    <xf numFmtId="11" fontId="8" fillId="0" borderId="5" xfId="0" applyNumberFormat="1" applyFont="1" applyBorder="1" applyAlignment="1">
      <alignment vertical="center" wrapText="1"/>
    </xf>
    <xf numFmtId="165" fontId="8" fillId="0" borderId="5" xfId="0" applyNumberFormat="1" applyFont="1" applyBorder="1" applyAlignment="1">
      <alignment vertical="center" wrapText="1"/>
    </xf>
    <xf numFmtId="165" fontId="8" fillId="0" borderId="6" xfId="0" applyNumberFormat="1" applyFont="1" applyBorder="1" applyAlignment="1">
      <alignment vertical="center" wrapText="1"/>
    </xf>
    <xf numFmtId="165" fontId="8" fillId="0" borderId="6" xfId="17" applyFont="1" applyFill="1" applyBorder="1" applyAlignment="1">
      <alignment horizontal="center" vertical="center"/>
    </xf>
    <xf numFmtId="0" fontId="9" fillId="0" borderId="47" xfId="19" applyFont="1" applyBorder="1" applyAlignment="1">
      <alignment horizontal="center" vertical="center" wrapText="1"/>
    </xf>
    <xf numFmtId="0" fontId="8" fillId="0" borderId="10" xfId="19" applyFont="1" applyBorder="1" applyAlignment="1">
      <alignment horizontal="left" vertical="center" wrapText="1"/>
    </xf>
    <xf numFmtId="2" fontId="9" fillId="0" borderId="10" xfId="0" applyNumberFormat="1" applyFont="1" applyBorder="1" applyAlignment="1">
      <alignment horizontal="center" vertical="center" wrapText="1"/>
    </xf>
    <xf numFmtId="165" fontId="8" fillId="5" borderId="48" xfId="0" applyNumberFormat="1" applyFont="1" applyFill="1" applyBorder="1" applyAlignment="1">
      <alignment vertical="center" wrapText="1"/>
    </xf>
    <xf numFmtId="0" fontId="9" fillId="0" borderId="49" xfId="19" applyFont="1" applyBorder="1" applyAlignment="1">
      <alignment horizontal="center" vertical="center" wrapText="1"/>
    </xf>
    <xf numFmtId="0" fontId="8" fillId="0" borderId="5" xfId="19" applyFont="1" applyBorder="1" applyAlignment="1">
      <alignment horizontal="left" vertical="center" wrapText="1"/>
    </xf>
    <xf numFmtId="0" fontId="8" fillId="0" borderId="10" xfId="19" applyFont="1" applyBorder="1" applyAlignment="1">
      <alignment vertical="center" wrapText="1"/>
    </xf>
    <xf numFmtId="0" fontId="8" fillId="0" borderId="5" xfId="19" applyFont="1" applyBorder="1" applyAlignment="1">
      <alignment vertical="center" wrapText="1"/>
    </xf>
    <xf numFmtId="165" fontId="8" fillId="5" borderId="11" xfId="0" applyNumberFormat="1" applyFont="1" applyFill="1" applyBorder="1" applyAlignment="1">
      <alignment vertical="center" wrapText="1"/>
    </xf>
    <xf numFmtId="0" fontId="21" fillId="0" borderId="0" xfId="0" applyFont="1"/>
    <xf numFmtId="0" fontId="10" fillId="0" borderId="5" xfId="18" applyFont="1" applyBorder="1" applyAlignment="1">
      <alignment horizontal="left" vertical="center" wrapText="1"/>
    </xf>
    <xf numFmtId="0" fontId="10" fillId="0" borderId="6" xfId="18" applyFont="1" applyBorder="1" applyAlignment="1">
      <alignment horizontal="left" vertical="center" wrapText="1"/>
    </xf>
    <xf numFmtId="0" fontId="10" fillId="7" borderId="34" xfId="0" applyFont="1" applyFill="1" applyBorder="1" applyAlignment="1">
      <alignment horizontal="left" vertical="center" wrapText="1"/>
    </xf>
    <xf numFmtId="0" fontId="10" fillId="7" borderId="21" xfId="0" applyFont="1" applyFill="1" applyBorder="1" applyAlignment="1">
      <alignment horizontal="left" vertical="center" wrapText="1"/>
    </xf>
    <xf numFmtId="0" fontId="10" fillId="7" borderId="38" xfId="0" applyFont="1" applyFill="1" applyBorder="1" applyAlignment="1">
      <alignment horizontal="left" vertical="center" wrapText="1"/>
    </xf>
    <xf numFmtId="165" fontId="17" fillId="5" borderId="0" xfId="0" applyNumberFormat="1" applyFont="1" applyFill="1" applyAlignment="1">
      <alignment horizontal="center" vertical="center" wrapText="1"/>
    </xf>
    <xf numFmtId="165" fontId="9" fillId="5" borderId="3" xfId="0" applyNumberFormat="1" applyFont="1" applyFill="1" applyBorder="1" applyAlignment="1">
      <alignment horizontal="left" vertical="center" wrapText="1"/>
    </xf>
    <xf numFmtId="165" fontId="9" fillId="5" borderId="3" xfId="0" applyNumberFormat="1" applyFont="1" applyFill="1" applyBorder="1" applyAlignment="1">
      <alignment vertical="center" wrapText="1"/>
    </xf>
    <xf numFmtId="0" fontId="10" fillId="6" borderId="46" xfId="0" applyFont="1" applyFill="1" applyBorder="1" applyAlignment="1">
      <alignment horizontal="left" vertical="center" wrapText="1"/>
    </xf>
    <xf numFmtId="0" fontId="10" fillId="6" borderId="10" xfId="0" applyFont="1" applyFill="1" applyBorder="1" applyAlignment="1">
      <alignment horizontal="left" vertical="center" wrapText="1"/>
    </xf>
    <xf numFmtId="0" fontId="10" fillId="6" borderId="1" xfId="0" applyFont="1" applyFill="1" applyBorder="1" applyAlignment="1">
      <alignment horizontal="left" vertical="center" wrapText="1"/>
    </xf>
    <xf numFmtId="165" fontId="18" fillId="5" borderId="3" xfId="0" applyNumberFormat="1" applyFont="1" applyFill="1" applyBorder="1" applyAlignment="1">
      <alignment horizontal="center" vertical="center" wrapText="1"/>
    </xf>
    <xf numFmtId="165" fontId="9" fillId="5" borderId="20" xfId="0" applyNumberFormat="1" applyFont="1" applyFill="1" applyBorder="1" applyAlignment="1">
      <alignment horizontal="left" vertical="center" wrapText="1"/>
    </xf>
    <xf numFmtId="165" fontId="9" fillId="5" borderId="21" xfId="0" applyNumberFormat="1" applyFont="1" applyFill="1" applyBorder="1" applyAlignment="1">
      <alignment horizontal="left" vertical="center" wrapText="1"/>
    </xf>
    <xf numFmtId="165" fontId="9" fillId="5" borderId="22" xfId="0" applyNumberFormat="1" applyFont="1" applyFill="1" applyBorder="1" applyAlignment="1">
      <alignment horizontal="left" vertical="center" wrapText="1"/>
    </xf>
    <xf numFmtId="165" fontId="9" fillId="9" borderId="20" xfId="0" applyNumberFormat="1" applyFont="1" applyFill="1" applyBorder="1" applyAlignment="1">
      <alignment horizontal="center" vertical="center" wrapText="1"/>
    </xf>
    <xf numFmtId="165" fontId="9" fillId="9" borderId="21" xfId="0" applyNumberFormat="1" applyFont="1" applyFill="1" applyBorder="1" applyAlignment="1">
      <alignment horizontal="center" vertical="center" wrapText="1"/>
    </xf>
    <xf numFmtId="165" fontId="9" fillId="9" borderId="22" xfId="0" applyNumberFormat="1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left" vertical="center" wrapText="1"/>
    </xf>
    <xf numFmtId="165" fontId="19" fillId="5" borderId="3" xfId="0" applyNumberFormat="1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165" fontId="15" fillId="8" borderId="18" xfId="0" applyNumberFormat="1" applyFont="1" applyFill="1" applyBorder="1" applyAlignment="1">
      <alignment horizontal="left" vertical="center" wrapText="1"/>
    </xf>
    <xf numFmtId="0" fontId="10" fillId="6" borderId="18" xfId="0" applyFont="1" applyFill="1" applyBorder="1" applyAlignment="1">
      <alignment horizontal="left" vertical="center" wrapText="1"/>
    </xf>
    <xf numFmtId="0" fontId="10" fillId="6" borderId="43" xfId="0" applyFont="1" applyFill="1" applyBorder="1" applyAlignment="1">
      <alignment horizontal="left" vertical="center" wrapText="1"/>
    </xf>
    <xf numFmtId="0" fontId="10" fillId="7" borderId="10" xfId="0" applyFont="1" applyFill="1" applyBorder="1" applyAlignment="1">
      <alignment horizontal="left" vertical="center" wrapText="1"/>
    </xf>
    <xf numFmtId="0" fontId="9" fillId="5" borderId="5" xfId="0" applyFont="1" applyFill="1" applyBorder="1" applyAlignment="1">
      <alignment horizontal="left" vertical="center" wrapText="1"/>
    </xf>
    <xf numFmtId="0" fontId="9" fillId="5" borderId="6" xfId="0" applyFont="1" applyFill="1" applyBorder="1" applyAlignment="1">
      <alignment horizontal="left" vertical="center" wrapText="1"/>
    </xf>
    <xf numFmtId="0" fontId="10" fillId="5" borderId="15" xfId="0" applyFont="1" applyFill="1" applyBorder="1" applyAlignment="1">
      <alignment horizontal="left" vertical="center" wrapText="1"/>
    </xf>
    <xf numFmtId="0" fontId="10" fillId="5" borderId="16" xfId="0" applyFont="1" applyFill="1" applyBorder="1" applyAlignment="1">
      <alignment horizontal="left" vertical="center" wrapText="1"/>
    </xf>
    <xf numFmtId="165" fontId="15" fillId="7" borderId="18" xfId="0" applyNumberFormat="1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8" xfId="0" applyFont="1" applyFill="1" applyBorder="1" applyAlignment="1">
      <alignment horizontal="left" vertical="center" wrapText="1"/>
    </xf>
    <xf numFmtId="0" fontId="10" fillId="7" borderId="18" xfId="0" applyFont="1" applyFill="1" applyBorder="1" applyAlignment="1">
      <alignment horizontal="left" vertical="center" wrapText="1"/>
    </xf>
    <xf numFmtId="0" fontId="9" fillId="5" borderId="23" xfId="0" applyFont="1" applyFill="1" applyBorder="1" applyAlignment="1">
      <alignment horizontal="left" vertical="center" wrapText="1"/>
    </xf>
    <xf numFmtId="0" fontId="9" fillId="5" borderId="24" xfId="0" applyFont="1" applyFill="1" applyBorder="1" applyAlignment="1">
      <alignment horizontal="left" vertical="center" wrapText="1"/>
    </xf>
    <xf numFmtId="0" fontId="9" fillId="5" borderId="33" xfId="0" applyFont="1" applyFill="1" applyBorder="1" applyAlignment="1">
      <alignment horizontal="left" vertical="center" wrapText="1"/>
    </xf>
    <xf numFmtId="0" fontId="9" fillId="6" borderId="34" xfId="0" applyFont="1" applyFill="1" applyBorder="1" applyAlignment="1">
      <alignment horizontal="left" vertical="center" wrapText="1"/>
    </xf>
    <xf numFmtId="0" fontId="9" fillId="6" borderId="21" xfId="0" applyFont="1" applyFill="1" applyBorder="1" applyAlignment="1">
      <alignment horizontal="left" vertical="center" wrapText="1"/>
    </xf>
    <xf numFmtId="0" fontId="10" fillId="5" borderId="23" xfId="0" applyFont="1" applyFill="1" applyBorder="1" applyAlignment="1">
      <alignment horizontal="left" vertical="center" wrapText="1"/>
    </xf>
    <xf numFmtId="0" fontId="10" fillId="5" borderId="24" xfId="0" applyFont="1" applyFill="1" applyBorder="1" applyAlignment="1">
      <alignment horizontal="left" vertical="center" wrapText="1"/>
    </xf>
    <xf numFmtId="0" fontId="10" fillId="5" borderId="25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left" vertical="center" wrapText="1"/>
    </xf>
    <xf numFmtId="0" fontId="10" fillId="0" borderId="3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37" xfId="0" applyFont="1" applyBorder="1" applyAlignment="1">
      <alignment horizontal="left" vertical="center" wrapText="1"/>
    </xf>
  </cellXfs>
  <cellStyles count="20">
    <cellStyle name="Euro" xfId="11" xr:uid="{00000000-0005-0000-0000-000000000000}"/>
    <cellStyle name="Milliers" xfId="17" builtinId="3"/>
    <cellStyle name="Milliers 2" xfId="1" xr:uid="{00000000-0005-0000-0000-000002000000}"/>
    <cellStyle name="Milliers 2 2" xfId="7" xr:uid="{00000000-0005-0000-0000-000003000000}"/>
    <cellStyle name="Milliers 2 3" xfId="9" xr:uid="{00000000-0005-0000-0000-000004000000}"/>
    <cellStyle name="Milliers 3" xfId="2" xr:uid="{00000000-0005-0000-0000-000005000000}"/>
    <cellStyle name="Milliers 4" xfId="8" xr:uid="{00000000-0005-0000-0000-000006000000}"/>
    <cellStyle name="Milliers 5" xfId="14" xr:uid="{00000000-0005-0000-0000-000007000000}"/>
    <cellStyle name="Milliers 6" xfId="15" xr:uid="{00000000-0005-0000-0000-000008000000}"/>
    <cellStyle name="Normal" xfId="0" builtinId="0"/>
    <cellStyle name="Normal 14" xfId="19" xr:uid="{00000000-0005-0000-0000-00000A000000}"/>
    <cellStyle name="Normal 2" xfId="3" xr:uid="{00000000-0005-0000-0000-00000B000000}"/>
    <cellStyle name="Normal 2 2" xfId="6" xr:uid="{00000000-0005-0000-0000-00000C000000}"/>
    <cellStyle name="Normal 3" xfId="10" xr:uid="{00000000-0005-0000-0000-00000D000000}"/>
    <cellStyle name="Normal 3 2 2 2" xfId="18" xr:uid="{00000000-0005-0000-0000-00000E000000}"/>
    <cellStyle name="Normal 4" xfId="13" xr:uid="{00000000-0005-0000-0000-00000F000000}"/>
    <cellStyle name="Normal 5" xfId="16" xr:uid="{00000000-0005-0000-0000-000010000000}"/>
    <cellStyle name="Normal 6" xfId="4" xr:uid="{00000000-0005-0000-0000-000011000000}"/>
    <cellStyle name="Standard_HWB Kurzverf. Formular" xfId="12" xr:uid="{00000000-0005-0000-0000-000012000000}"/>
    <cellStyle name="Style 1" xfId="5" xr:uid="{00000000-0005-0000-0000-000013000000}"/>
  </cellStyles>
  <dxfs count="0"/>
  <tableStyles count="0" defaultTableStyle="TableStyleMedium9" defaultPivotStyle="PivotStyleLight16"/>
  <colors>
    <mruColors>
      <color rgb="FFCCECFF"/>
      <color rgb="FFE5F0FF"/>
      <color rgb="FFFFF8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Verve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0"/>
  <sheetViews>
    <sheetView showGridLines="0" tabSelected="1" view="pageBreakPreview" zoomScaleNormal="100" zoomScaleSheetLayoutView="100" workbookViewId="0">
      <selection activeCell="K192" sqref="K192"/>
    </sheetView>
  </sheetViews>
  <sheetFormatPr baseColWidth="10" defaultColWidth="11.42578125" defaultRowHeight="15.75" x14ac:dyDescent="0.25"/>
  <cols>
    <col min="1" max="1" width="8" style="5" customWidth="1"/>
    <col min="2" max="2" width="56.28515625" style="2" customWidth="1"/>
    <col min="3" max="3" width="6.7109375" style="1" customWidth="1"/>
    <col min="4" max="4" width="8.85546875" style="1" customWidth="1"/>
    <col min="5" max="5" width="12.28515625" style="132" customWidth="1"/>
    <col min="6" max="6" width="21.7109375" style="1" customWidth="1"/>
    <col min="7" max="7" width="11.42578125" style="2"/>
    <col min="8" max="8" width="14.42578125" style="2" bestFit="1" customWidth="1"/>
    <col min="9" max="11" width="16.140625" style="2" bestFit="1" customWidth="1"/>
    <col min="12" max="16384" width="11.42578125" style="2"/>
  </cols>
  <sheetData>
    <row r="1" spans="1:9" ht="20.100000000000001" customHeight="1" thickBot="1" x14ac:dyDescent="0.3">
      <c r="A1" s="251" t="s">
        <v>520</v>
      </c>
      <c r="B1" s="251"/>
      <c r="C1" s="251"/>
      <c r="D1" s="251"/>
      <c r="E1" s="251"/>
      <c r="F1" s="251"/>
    </row>
    <row r="2" spans="1:9" ht="35.450000000000003" customHeight="1" thickTop="1" x14ac:dyDescent="0.25">
      <c r="A2" s="14" t="s">
        <v>0</v>
      </c>
      <c r="B2" s="15" t="s">
        <v>2</v>
      </c>
      <c r="C2" s="16" t="s">
        <v>1</v>
      </c>
      <c r="D2" s="16" t="s">
        <v>18</v>
      </c>
      <c r="E2" s="112" t="s">
        <v>117</v>
      </c>
      <c r="F2" s="17" t="s">
        <v>118</v>
      </c>
      <c r="H2" s="5"/>
    </row>
    <row r="3" spans="1:9" ht="31.15" customHeight="1" x14ac:dyDescent="0.25">
      <c r="A3" s="18"/>
      <c r="B3" s="261" t="s">
        <v>114</v>
      </c>
      <c r="C3" s="261"/>
      <c r="D3" s="261"/>
      <c r="E3" s="261"/>
      <c r="F3" s="262"/>
    </row>
    <row r="4" spans="1:9" ht="21.6" customHeight="1" x14ac:dyDescent="0.25">
      <c r="A4" s="44"/>
      <c r="B4" s="264" t="s">
        <v>21</v>
      </c>
      <c r="C4" s="265"/>
      <c r="D4" s="265"/>
      <c r="E4" s="265"/>
      <c r="F4" s="266"/>
    </row>
    <row r="5" spans="1:9" ht="22.9" customHeight="1" x14ac:dyDescent="0.25">
      <c r="A5" s="26"/>
      <c r="B5" s="94" t="s">
        <v>246</v>
      </c>
      <c r="C5" s="94"/>
      <c r="D5" s="94"/>
      <c r="E5" s="113"/>
      <c r="F5" s="85"/>
      <c r="H5" s="169"/>
    </row>
    <row r="6" spans="1:9" ht="25.15" customHeight="1" thickBot="1" x14ac:dyDescent="0.3">
      <c r="A6" s="61" t="s">
        <v>247</v>
      </c>
      <c r="B6" s="157" t="s">
        <v>248</v>
      </c>
      <c r="C6" s="86" t="s">
        <v>112</v>
      </c>
      <c r="D6" s="86">
        <v>1</v>
      </c>
      <c r="E6" s="114"/>
      <c r="F6" s="38"/>
    </row>
    <row r="7" spans="1:9" ht="26.45" customHeight="1" thickTop="1" thickBot="1" x14ac:dyDescent="0.3">
      <c r="A7" s="45"/>
      <c r="B7" s="267" t="s">
        <v>249</v>
      </c>
      <c r="C7" s="268"/>
      <c r="D7" s="268"/>
      <c r="E7" s="268"/>
      <c r="F7" s="46"/>
    </row>
    <row r="8" spans="1:9" ht="20.45" customHeight="1" thickTop="1" x14ac:dyDescent="0.25">
      <c r="A8" s="19"/>
      <c r="B8" s="20" t="s">
        <v>40</v>
      </c>
      <c r="C8" s="21"/>
      <c r="D8" s="21"/>
      <c r="E8" s="115"/>
      <c r="F8" s="22"/>
    </row>
    <row r="9" spans="1:9" ht="30" customHeight="1" x14ac:dyDescent="0.25">
      <c r="A9" s="19" t="s">
        <v>42</v>
      </c>
      <c r="B9" s="88" t="s">
        <v>250</v>
      </c>
      <c r="C9" s="28" t="s">
        <v>253</v>
      </c>
      <c r="D9" s="29">
        <v>295</v>
      </c>
      <c r="E9" s="116"/>
      <c r="F9" s="23"/>
      <c r="I9" s="203"/>
    </row>
    <row r="10" spans="1:9" ht="30" customHeight="1" x14ac:dyDescent="0.25">
      <c r="A10" s="19" t="s">
        <v>43</v>
      </c>
      <c r="B10" s="88" t="s">
        <v>251</v>
      </c>
      <c r="C10" s="28" t="s">
        <v>253</v>
      </c>
      <c r="D10" s="29">
        <v>110</v>
      </c>
      <c r="E10" s="116"/>
      <c r="F10" s="23"/>
    </row>
    <row r="11" spans="1:9" ht="30" customHeight="1" x14ac:dyDescent="0.25">
      <c r="A11" s="30" t="s">
        <v>44</v>
      </c>
      <c r="B11" s="88" t="s">
        <v>547</v>
      </c>
      <c r="C11" s="28" t="s">
        <v>253</v>
      </c>
      <c r="D11" s="29">
        <v>360</v>
      </c>
      <c r="E11" s="116"/>
      <c r="F11" s="23"/>
    </row>
    <row r="12" spans="1:9" ht="30" customHeight="1" thickBot="1" x14ac:dyDescent="0.3">
      <c r="A12" s="30" t="s">
        <v>45</v>
      </c>
      <c r="B12" s="88" t="s">
        <v>252</v>
      </c>
      <c r="C12" s="28" t="s">
        <v>253</v>
      </c>
      <c r="D12" s="29">
        <v>1370</v>
      </c>
      <c r="E12" s="116"/>
      <c r="F12" s="23"/>
    </row>
    <row r="13" spans="1:9" ht="25.15" customHeight="1" thickTop="1" thickBot="1" x14ac:dyDescent="0.3">
      <c r="A13" s="45"/>
      <c r="B13" s="253" t="s">
        <v>411</v>
      </c>
      <c r="C13" s="253"/>
      <c r="D13" s="253"/>
      <c r="E13" s="253"/>
      <c r="F13" s="46">
        <f>SUM(F9:F12)</f>
        <v>0</v>
      </c>
    </row>
    <row r="14" spans="1:9" ht="25.15" customHeight="1" thickTop="1" x14ac:dyDescent="0.25">
      <c r="A14" s="32"/>
      <c r="B14" s="269" t="s">
        <v>122</v>
      </c>
      <c r="C14" s="270"/>
      <c r="D14" s="270"/>
      <c r="E14" s="271"/>
      <c r="F14" s="54"/>
    </row>
    <row r="15" spans="1:9" ht="46.9" customHeight="1" x14ac:dyDescent="0.25">
      <c r="A15" s="30" t="s">
        <v>55</v>
      </c>
      <c r="B15" s="27" t="s">
        <v>515</v>
      </c>
      <c r="C15" s="28" t="s">
        <v>41</v>
      </c>
      <c r="D15" s="29">
        <v>20</v>
      </c>
      <c r="E15" s="116"/>
      <c r="F15" s="23"/>
    </row>
    <row r="16" spans="1:9" ht="28.15" customHeight="1" thickBot="1" x14ac:dyDescent="0.3">
      <c r="A16" s="31" t="s">
        <v>56</v>
      </c>
      <c r="B16" s="53" t="s">
        <v>46</v>
      </c>
      <c r="C16" s="36" t="s">
        <v>41</v>
      </c>
      <c r="D16" s="37">
        <v>25</v>
      </c>
      <c r="E16" s="117"/>
      <c r="F16" s="23"/>
    </row>
    <row r="17" spans="1:6" ht="25.15" customHeight="1" thickTop="1" thickBot="1" x14ac:dyDescent="0.3">
      <c r="A17" s="45"/>
      <c r="B17" s="253" t="s">
        <v>410</v>
      </c>
      <c r="C17" s="253"/>
      <c r="D17" s="253"/>
      <c r="E17" s="253"/>
      <c r="F17" s="46">
        <f>SUM(F15:F16)</f>
        <v>0</v>
      </c>
    </row>
    <row r="18" spans="1:6" ht="25.15" customHeight="1" thickTop="1" x14ac:dyDescent="0.25">
      <c r="A18" s="32"/>
      <c r="B18" s="55" t="s">
        <v>47</v>
      </c>
      <c r="C18" s="56"/>
      <c r="D18" s="56"/>
      <c r="E18" s="118"/>
      <c r="F18" s="54"/>
    </row>
    <row r="19" spans="1:6" ht="30" customHeight="1" x14ac:dyDescent="0.25">
      <c r="A19" s="30" t="s">
        <v>57</v>
      </c>
      <c r="B19" s="4" t="s">
        <v>48</v>
      </c>
      <c r="C19" s="3" t="s">
        <v>41</v>
      </c>
      <c r="D19" s="29">
        <v>10</v>
      </c>
      <c r="E19" s="13"/>
      <c r="F19" s="23"/>
    </row>
    <row r="20" spans="1:6" ht="25.15" customHeight="1" thickBot="1" x14ac:dyDescent="0.3">
      <c r="A20" s="31" t="s">
        <v>58</v>
      </c>
      <c r="B20" s="6" t="s">
        <v>49</v>
      </c>
      <c r="C20" s="43" t="s">
        <v>41</v>
      </c>
      <c r="D20" s="37">
        <v>20</v>
      </c>
      <c r="E20" s="119"/>
      <c r="F20" s="23"/>
    </row>
    <row r="21" spans="1:6" ht="25.15" customHeight="1" thickTop="1" thickBot="1" x14ac:dyDescent="0.3">
      <c r="A21" s="45"/>
      <c r="B21" s="253" t="s">
        <v>412</v>
      </c>
      <c r="C21" s="253"/>
      <c r="D21" s="253"/>
      <c r="E21" s="253"/>
      <c r="F21" s="46">
        <f>SUM(F19:F20)</f>
        <v>0</v>
      </c>
    </row>
    <row r="22" spans="1:6" ht="25.15" customHeight="1" thickTop="1" x14ac:dyDescent="0.25">
      <c r="A22" s="32"/>
      <c r="B22" s="55" t="s">
        <v>50</v>
      </c>
      <c r="C22" s="56"/>
      <c r="D22" s="56"/>
      <c r="E22" s="118"/>
      <c r="F22" s="54"/>
    </row>
    <row r="23" spans="1:6" ht="27" customHeight="1" x14ac:dyDescent="0.25">
      <c r="A23" s="19" t="s">
        <v>59</v>
      </c>
      <c r="B23" s="4" t="s">
        <v>51</v>
      </c>
      <c r="C23" s="3" t="s">
        <v>41</v>
      </c>
      <c r="D23" s="10">
        <v>5</v>
      </c>
      <c r="E23" s="13"/>
      <c r="F23" s="23"/>
    </row>
    <row r="24" spans="1:6" ht="28.15" customHeight="1" x14ac:dyDescent="0.25">
      <c r="A24" s="19" t="s">
        <v>60</v>
      </c>
      <c r="B24" s="4" t="s">
        <v>52</v>
      </c>
      <c r="C24" s="3" t="s">
        <v>41</v>
      </c>
      <c r="D24" s="13">
        <v>8</v>
      </c>
      <c r="E24" s="13"/>
      <c r="F24" s="23"/>
    </row>
    <row r="25" spans="1:6" ht="30" customHeight="1" x14ac:dyDescent="0.25">
      <c r="A25" s="19" t="s">
        <v>61</v>
      </c>
      <c r="B25" s="4" t="s">
        <v>53</v>
      </c>
      <c r="C25" s="3" t="s">
        <v>54</v>
      </c>
      <c r="D25" s="29">
        <v>900</v>
      </c>
      <c r="E25" s="13"/>
      <c r="F25" s="23"/>
    </row>
    <row r="26" spans="1:6" ht="28.9" customHeight="1" thickBot="1" x14ac:dyDescent="0.3">
      <c r="A26" s="31" t="s">
        <v>62</v>
      </c>
      <c r="B26" s="6" t="s">
        <v>63</v>
      </c>
      <c r="C26" s="43" t="s">
        <v>41</v>
      </c>
      <c r="D26" s="37">
        <v>5</v>
      </c>
      <c r="E26" s="119"/>
      <c r="F26" s="23"/>
    </row>
    <row r="27" spans="1:6" ht="25.15" customHeight="1" thickTop="1" thickBot="1" x14ac:dyDescent="0.3">
      <c r="A27" s="45"/>
      <c r="B27" s="253" t="s">
        <v>414</v>
      </c>
      <c r="C27" s="253"/>
      <c r="D27" s="253"/>
      <c r="E27" s="253"/>
      <c r="F27" s="46">
        <f>SUM(F23:F26)</f>
        <v>0</v>
      </c>
    </row>
    <row r="28" spans="1:6" ht="25.15" customHeight="1" thickTop="1" x14ac:dyDescent="0.25">
      <c r="A28" s="57"/>
      <c r="B28" s="58" t="s">
        <v>64</v>
      </c>
      <c r="C28" s="59"/>
      <c r="D28" s="59"/>
      <c r="E28" s="120"/>
      <c r="F28" s="60"/>
    </row>
    <row r="29" spans="1:6" ht="25.15" customHeight="1" x14ac:dyDescent="0.25">
      <c r="A29" s="19" t="s">
        <v>66</v>
      </c>
      <c r="B29" s="4" t="s">
        <v>65</v>
      </c>
      <c r="C29" s="3"/>
      <c r="D29" s="3"/>
      <c r="E29" s="121"/>
      <c r="F29" s="24"/>
    </row>
    <row r="30" spans="1:6" ht="25.15" customHeight="1" x14ac:dyDescent="0.25">
      <c r="A30" s="32" t="s">
        <v>3</v>
      </c>
      <c r="B30" s="33" t="s">
        <v>254</v>
      </c>
      <c r="C30" s="34" t="s">
        <v>9</v>
      </c>
      <c r="D30" s="40">
        <v>20</v>
      </c>
      <c r="E30" s="122"/>
      <c r="F30" s="141"/>
    </row>
    <row r="31" spans="1:6" ht="25.15" customHeight="1" x14ac:dyDescent="0.25">
      <c r="A31" s="19" t="s">
        <v>4</v>
      </c>
      <c r="B31" s="4" t="s">
        <v>413</v>
      </c>
      <c r="C31" s="3" t="s">
        <v>9</v>
      </c>
      <c r="D31" s="29">
        <v>60</v>
      </c>
      <c r="E31" s="13"/>
      <c r="F31" s="23"/>
    </row>
    <row r="32" spans="1:6" ht="25.15" customHeight="1" x14ac:dyDescent="0.25">
      <c r="A32" s="19" t="s">
        <v>67</v>
      </c>
      <c r="B32" s="4" t="s">
        <v>68</v>
      </c>
      <c r="C32" s="3"/>
      <c r="D32" s="29"/>
      <c r="E32" s="121"/>
      <c r="F32" s="24"/>
    </row>
    <row r="33" spans="1:6" ht="25.15" customHeight="1" thickBot="1" x14ac:dyDescent="0.3">
      <c r="A33" s="170" t="s">
        <v>3</v>
      </c>
      <c r="B33" s="171" t="s">
        <v>104</v>
      </c>
      <c r="C33" s="172" t="s">
        <v>1</v>
      </c>
      <c r="D33" s="173">
        <v>8</v>
      </c>
      <c r="E33" s="174"/>
      <c r="F33" s="175"/>
    </row>
    <row r="34" spans="1:6" ht="25.15" customHeight="1" thickTop="1" x14ac:dyDescent="0.25">
      <c r="A34" s="14" t="s">
        <v>4</v>
      </c>
      <c r="B34" s="176" t="s">
        <v>105</v>
      </c>
      <c r="C34" s="15" t="s">
        <v>1</v>
      </c>
      <c r="D34" s="65">
        <v>3</v>
      </c>
      <c r="E34" s="177"/>
      <c r="F34" s="178"/>
    </row>
    <row r="35" spans="1:6" ht="25.15" customHeight="1" x14ac:dyDescent="0.25">
      <c r="A35" s="19" t="s">
        <v>5</v>
      </c>
      <c r="B35" s="4" t="s">
        <v>255</v>
      </c>
      <c r="C35" s="3" t="s">
        <v>1</v>
      </c>
      <c r="D35" s="29">
        <v>2</v>
      </c>
      <c r="E35" s="13"/>
      <c r="F35" s="23"/>
    </row>
    <row r="36" spans="1:6" ht="25.15" customHeight="1" x14ac:dyDescent="0.25">
      <c r="A36" s="19" t="s">
        <v>6</v>
      </c>
      <c r="B36" s="4" t="s">
        <v>548</v>
      </c>
      <c r="C36" s="3" t="s">
        <v>1</v>
      </c>
      <c r="D36" s="29">
        <v>1</v>
      </c>
      <c r="E36" s="13"/>
      <c r="F36" s="23"/>
    </row>
    <row r="37" spans="1:6" ht="25.15" customHeight="1" x14ac:dyDescent="0.25">
      <c r="A37" s="19" t="s">
        <v>69</v>
      </c>
      <c r="B37" s="4" t="s">
        <v>115</v>
      </c>
      <c r="C37" s="3" t="s">
        <v>9</v>
      </c>
      <c r="D37" s="29">
        <v>3</v>
      </c>
      <c r="E37" s="13"/>
      <c r="F37" s="23"/>
    </row>
    <row r="38" spans="1:6" ht="31.15" customHeight="1" x14ac:dyDescent="0.25">
      <c r="A38" s="19" t="s">
        <v>113</v>
      </c>
      <c r="B38" s="50" t="s">
        <v>123</v>
      </c>
      <c r="C38" s="3" t="s">
        <v>9</v>
      </c>
      <c r="D38" s="10">
        <v>10</v>
      </c>
      <c r="E38" s="13"/>
      <c r="F38" s="23"/>
    </row>
    <row r="39" spans="1:6" ht="25.15" customHeight="1" x14ac:dyDescent="0.25">
      <c r="A39" s="19" t="s">
        <v>120</v>
      </c>
      <c r="B39" s="4" t="s">
        <v>256</v>
      </c>
      <c r="C39" s="3" t="s">
        <v>1</v>
      </c>
      <c r="D39" s="10">
        <v>1</v>
      </c>
      <c r="E39" s="13"/>
      <c r="F39" s="23"/>
    </row>
    <row r="40" spans="1:6" ht="25.15" customHeight="1" x14ac:dyDescent="0.25">
      <c r="A40" s="31" t="s">
        <v>121</v>
      </c>
      <c r="B40" s="6" t="s">
        <v>119</v>
      </c>
      <c r="C40" s="43" t="s">
        <v>9</v>
      </c>
      <c r="D40" s="11">
        <v>10</v>
      </c>
      <c r="E40" s="119"/>
      <c r="F40" s="38"/>
    </row>
    <row r="41" spans="1:6" ht="25.15" customHeight="1" x14ac:dyDescent="0.25">
      <c r="A41" s="31" t="s">
        <v>259</v>
      </c>
      <c r="B41" s="4" t="s">
        <v>257</v>
      </c>
      <c r="C41" s="3" t="s">
        <v>1</v>
      </c>
      <c r="D41" s="10">
        <v>1</v>
      </c>
      <c r="E41" s="13"/>
      <c r="F41" s="23"/>
    </row>
    <row r="42" spans="1:6" ht="25.15" customHeight="1" thickBot="1" x14ac:dyDescent="0.3">
      <c r="A42" s="31" t="s">
        <v>260</v>
      </c>
      <c r="B42" s="89" t="s">
        <v>258</v>
      </c>
      <c r="C42" s="3" t="s">
        <v>1</v>
      </c>
      <c r="D42" s="10">
        <v>1</v>
      </c>
      <c r="E42" s="13"/>
      <c r="F42" s="23"/>
    </row>
    <row r="43" spans="1:6" ht="25.15" customHeight="1" thickTop="1" thickBot="1" x14ac:dyDescent="0.3">
      <c r="A43" s="45"/>
      <c r="B43" s="253" t="s">
        <v>383</v>
      </c>
      <c r="C43" s="253"/>
      <c r="D43" s="253"/>
      <c r="E43" s="253"/>
      <c r="F43" s="46">
        <f>SUM(F29:F42)</f>
        <v>0</v>
      </c>
    </row>
    <row r="44" spans="1:6" ht="21.6" customHeight="1" thickTop="1" x14ac:dyDescent="0.25">
      <c r="A44" s="32"/>
      <c r="B44" s="55" t="s">
        <v>70</v>
      </c>
      <c r="C44" s="56"/>
      <c r="D44" s="56"/>
      <c r="E44" s="118"/>
      <c r="F44" s="54"/>
    </row>
    <row r="45" spans="1:6" ht="21" customHeight="1" x14ac:dyDescent="0.25">
      <c r="A45" s="19" t="s">
        <v>73</v>
      </c>
      <c r="B45" s="4" t="s">
        <v>71</v>
      </c>
      <c r="C45" s="3" t="s">
        <v>8</v>
      </c>
      <c r="D45" s="10">
        <v>360</v>
      </c>
      <c r="E45" s="13"/>
      <c r="F45" s="23"/>
    </row>
    <row r="46" spans="1:6" ht="25.15" customHeight="1" thickBot="1" x14ac:dyDescent="0.3">
      <c r="A46" s="31" t="s">
        <v>74</v>
      </c>
      <c r="B46" s="6" t="s">
        <v>72</v>
      </c>
      <c r="C46" s="43" t="s">
        <v>8</v>
      </c>
      <c r="D46" s="11">
        <v>360</v>
      </c>
      <c r="E46" s="119"/>
      <c r="F46" s="23"/>
    </row>
    <row r="47" spans="1:6" ht="25.15" customHeight="1" thickTop="1" thickBot="1" x14ac:dyDescent="0.3">
      <c r="A47" s="45"/>
      <c r="B47" s="253" t="s">
        <v>384</v>
      </c>
      <c r="C47" s="253"/>
      <c r="D47" s="253"/>
      <c r="E47" s="253"/>
      <c r="F47" s="46">
        <f>SUM(F45:F46)</f>
        <v>0</v>
      </c>
    </row>
    <row r="48" spans="1:6" ht="27" customHeight="1" thickTop="1" x14ac:dyDescent="0.25">
      <c r="A48" s="32"/>
      <c r="B48" s="55" t="s">
        <v>75</v>
      </c>
      <c r="C48" s="56"/>
      <c r="D48" s="56"/>
      <c r="E48" s="118"/>
      <c r="F48" s="54"/>
    </row>
    <row r="49" spans="1:9" ht="25.15" customHeight="1" x14ac:dyDescent="0.25">
      <c r="A49" s="26" t="s">
        <v>77</v>
      </c>
      <c r="B49" s="27" t="s">
        <v>76</v>
      </c>
      <c r="C49" s="28" t="s">
        <v>41</v>
      </c>
      <c r="D49" s="29">
        <v>2</v>
      </c>
      <c r="E49" s="116"/>
      <c r="F49" s="23"/>
    </row>
    <row r="50" spans="1:9" ht="25.15" customHeight="1" x14ac:dyDescent="0.25">
      <c r="A50" s="26" t="s">
        <v>78</v>
      </c>
      <c r="B50" s="27" t="s">
        <v>84</v>
      </c>
      <c r="C50" s="28" t="s">
        <v>41</v>
      </c>
      <c r="D50" s="29">
        <v>20</v>
      </c>
      <c r="E50" s="116"/>
      <c r="F50" s="23"/>
    </row>
    <row r="51" spans="1:9" ht="25.15" customHeight="1" x14ac:dyDescent="0.25">
      <c r="A51" s="26" t="s">
        <v>79</v>
      </c>
      <c r="B51" s="27" t="s">
        <v>85</v>
      </c>
      <c r="C51" s="28" t="s">
        <v>41</v>
      </c>
      <c r="D51" s="29">
        <v>62</v>
      </c>
      <c r="E51" s="116"/>
      <c r="F51" s="23"/>
    </row>
    <row r="52" spans="1:9" ht="25.15" customHeight="1" x14ac:dyDescent="0.25">
      <c r="A52" s="26" t="s">
        <v>80</v>
      </c>
      <c r="B52" s="27" t="s">
        <v>86</v>
      </c>
      <c r="C52" s="28" t="s">
        <v>41</v>
      </c>
      <c r="D52" s="29">
        <v>5</v>
      </c>
      <c r="E52" s="116"/>
      <c r="F52" s="23"/>
    </row>
    <row r="53" spans="1:9" ht="25.15" customHeight="1" x14ac:dyDescent="0.25">
      <c r="A53" s="26" t="s">
        <v>81</v>
      </c>
      <c r="B53" s="27" t="s">
        <v>261</v>
      </c>
      <c r="C53" s="28" t="s">
        <v>41</v>
      </c>
      <c r="D53" s="29">
        <v>5</v>
      </c>
      <c r="E53" s="116"/>
      <c r="F53" s="23"/>
    </row>
    <row r="54" spans="1:9" ht="32.450000000000003" customHeight="1" x14ac:dyDescent="0.25">
      <c r="A54" s="26" t="s">
        <v>82</v>
      </c>
      <c r="B54" s="27" t="s">
        <v>87</v>
      </c>
      <c r="C54" s="28" t="s">
        <v>54</v>
      </c>
      <c r="D54" s="29">
        <f>90*150</f>
        <v>13500</v>
      </c>
      <c r="E54" s="116"/>
      <c r="F54" s="23"/>
    </row>
    <row r="55" spans="1:9" ht="32.450000000000003" customHeight="1" x14ac:dyDescent="0.25">
      <c r="A55" s="26" t="s">
        <v>83</v>
      </c>
      <c r="B55" s="53" t="s">
        <v>524</v>
      </c>
      <c r="C55" s="36" t="s">
        <v>112</v>
      </c>
      <c r="D55" s="37">
        <v>1</v>
      </c>
      <c r="E55" s="117"/>
      <c r="F55" s="23"/>
    </row>
    <row r="56" spans="1:9" ht="25.15" customHeight="1" thickBot="1" x14ac:dyDescent="0.3">
      <c r="A56" s="26" t="s">
        <v>525</v>
      </c>
      <c r="B56" s="6" t="s">
        <v>88</v>
      </c>
      <c r="C56" s="43" t="s">
        <v>8</v>
      </c>
      <c r="D56" s="37">
        <v>6</v>
      </c>
      <c r="E56" s="119"/>
      <c r="F56" s="23"/>
      <c r="I56" s="93"/>
    </row>
    <row r="57" spans="1:9" ht="30" customHeight="1" thickTop="1" thickBot="1" x14ac:dyDescent="0.3">
      <c r="A57" s="45"/>
      <c r="B57" s="253" t="s">
        <v>385</v>
      </c>
      <c r="C57" s="253"/>
      <c r="D57" s="253"/>
      <c r="E57" s="253"/>
      <c r="F57" s="46">
        <f>SUM(F49:F56)</f>
        <v>0</v>
      </c>
    </row>
    <row r="58" spans="1:9" ht="32.450000000000003" customHeight="1" thickTop="1" x14ac:dyDescent="0.25">
      <c r="A58" s="32"/>
      <c r="B58" s="55" t="s">
        <v>89</v>
      </c>
      <c r="C58" s="56"/>
      <c r="D58" s="95"/>
      <c r="E58" s="118"/>
      <c r="F58" s="54"/>
    </row>
    <row r="59" spans="1:9" ht="30" customHeight="1" x14ac:dyDescent="0.25">
      <c r="A59" s="19" t="s">
        <v>91</v>
      </c>
      <c r="B59" s="4" t="s">
        <v>90</v>
      </c>
      <c r="C59" s="3"/>
      <c r="D59" s="29"/>
      <c r="E59" s="13"/>
      <c r="F59" s="24"/>
    </row>
    <row r="60" spans="1:9" ht="25.15" customHeight="1" x14ac:dyDescent="0.25">
      <c r="A60" s="32" t="s">
        <v>3</v>
      </c>
      <c r="B60" s="33" t="s">
        <v>106</v>
      </c>
      <c r="C60" s="34" t="s">
        <v>8</v>
      </c>
      <c r="D60" s="40">
        <v>30</v>
      </c>
      <c r="E60" s="122"/>
      <c r="F60" s="141"/>
    </row>
    <row r="61" spans="1:9" ht="30" customHeight="1" x14ac:dyDescent="0.25">
      <c r="A61" s="19" t="s">
        <v>4</v>
      </c>
      <c r="B61" s="4" t="s">
        <v>107</v>
      </c>
      <c r="C61" s="28" t="s">
        <v>8</v>
      </c>
      <c r="D61" s="29">
        <v>25</v>
      </c>
      <c r="E61" s="13"/>
      <c r="F61" s="23"/>
    </row>
    <row r="62" spans="1:9" ht="25.15" customHeight="1" x14ac:dyDescent="0.25">
      <c r="A62" s="32" t="s">
        <v>92</v>
      </c>
      <c r="B62" s="33" t="s">
        <v>93</v>
      </c>
      <c r="C62" s="39"/>
      <c r="D62" s="40"/>
      <c r="E62" s="122"/>
      <c r="F62" s="41"/>
    </row>
    <row r="63" spans="1:9" ht="25.15" customHeight="1" x14ac:dyDescent="0.25">
      <c r="A63" s="19" t="s">
        <v>3</v>
      </c>
      <c r="B63" s="4" t="s">
        <v>108</v>
      </c>
      <c r="C63" s="28" t="s">
        <v>41</v>
      </c>
      <c r="D63" s="29">
        <v>20</v>
      </c>
      <c r="E63" s="13"/>
      <c r="F63" s="23"/>
    </row>
    <row r="64" spans="1:9" ht="25.15" customHeight="1" x14ac:dyDescent="0.25">
      <c r="A64" s="32" t="s">
        <v>4</v>
      </c>
      <c r="B64" s="33" t="s">
        <v>109</v>
      </c>
      <c r="C64" s="39" t="s">
        <v>41</v>
      </c>
      <c r="D64" s="40">
        <v>15</v>
      </c>
      <c r="E64" s="122"/>
      <c r="F64" s="141"/>
    </row>
    <row r="65" spans="1:8" ht="25.15" customHeight="1" thickBot="1" x14ac:dyDescent="0.3">
      <c r="A65" s="170" t="s">
        <v>94</v>
      </c>
      <c r="B65" s="171" t="s">
        <v>95</v>
      </c>
      <c r="C65" s="215" t="s">
        <v>112</v>
      </c>
      <c r="D65" s="173">
        <v>1</v>
      </c>
      <c r="E65" s="174"/>
      <c r="F65" s="175"/>
    </row>
    <row r="66" spans="1:8" ht="25.15" customHeight="1" thickTop="1" x14ac:dyDescent="0.25">
      <c r="A66" s="14" t="s">
        <v>96</v>
      </c>
      <c r="B66" s="176" t="s">
        <v>264</v>
      </c>
      <c r="C66" s="15"/>
      <c r="D66" s="65"/>
      <c r="E66" s="177"/>
      <c r="F66" s="178"/>
    </row>
    <row r="67" spans="1:8" ht="30.6" customHeight="1" x14ac:dyDescent="0.25">
      <c r="A67" s="19" t="s">
        <v>3</v>
      </c>
      <c r="B67" s="4" t="s">
        <v>521</v>
      </c>
      <c r="C67" s="3" t="s">
        <v>97</v>
      </c>
      <c r="D67" s="29">
        <v>1</v>
      </c>
      <c r="E67" s="13"/>
      <c r="F67" s="23"/>
    </row>
    <row r="68" spans="1:8" ht="33.6" customHeight="1" x14ac:dyDescent="0.25">
      <c r="A68" s="32" t="s">
        <v>4</v>
      </c>
      <c r="B68" s="33" t="s">
        <v>522</v>
      </c>
      <c r="C68" s="34" t="s">
        <v>97</v>
      </c>
      <c r="D68" s="40">
        <v>1</v>
      </c>
      <c r="E68" s="122"/>
      <c r="F68" s="141"/>
    </row>
    <row r="69" spans="1:8" ht="29.45" customHeight="1" x14ac:dyDescent="0.25">
      <c r="A69" s="31" t="s">
        <v>5</v>
      </c>
      <c r="B69" s="4" t="s">
        <v>523</v>
      </c>
      <c r="C69" s="3" t="s">
        <v>97</v>
      </c>
      <c r="D69" s="29">
        <v>1</v>
      </c>
      <c r="E69" s="13"/>
      <c r="F69" s="23"/>
    </row>
    <row r="70" spans="1:8" ht="25.15" customHeight="1" x14ac:dyDescent="0.25">
      <c r="A70" s="31" t="s">
        <v>98</v>
      </c>
      <c r="B70" s="4" t="s">
        <v>99</v>
      </c>
      <c r="C70" s="3" t="s">
        <v>8</v>
      </c>
      <c r="D70" s="29">
        <v>5</v>
      </c>
      <c r="E70" s="13"/>
      <c r="F70" s="23"/>
    </row>
    <row r="71" spans="1:8" ht="25.15" customHeight="1" thickBot="1" x14ac:dyDescent="0.3">
      <c r="A71" s="31" t="s">
        <v>263</v>
      </c>
      <c r="B71" s="93" t="s">
        <v>262</v>
      </c>
      <c r="C71" s="92" t="s">
        <v>1</v>
      </c>
      <c r="D71" s="134">
        <v>7</v>
      </c>
      <c r="E71" s="123"/>
      <c r="F71" s="91"/>
    </row>
    <row r="72" spans="1:8" ht="25.15" customHeight="1" thickTop="1" thickBot="1" x14ac:dyDescent="0.3">
      <c r="A72" s="45"/>
      <c r="B72" s="253" t="s">
        <v>386</v>
      </c>
      <c r="C72" s="253"/>
      <c r="D72" s="253"/>
      <c r="E72" s="253"/>
      <c r="F72" s="46">
        <f>SUM(F60:F71)</f>
        <v>0</v>
      </c>
    </row>
    <row r="73" spans="1:8" ht="25.15" customHeight="1" thickTop="1" x14ac:dyDescent="0.25">
      <c r="A73" s="32"/>
      <c r="B73" s="55" t="s">
        <v>100</v>
      </c>
      <c r="C73" s="56"/>
      <c r="D73" s="56"/>
      <c r="E73" s="118"/>
      <c r="F73" s="54"/>
    </row>
    <row r="74" spans="1:8" ht="25.15" customHeight="1" x14ac:dyDescent="0.25">
      <c r="A74" s="31" t="s">
        <v>102</v>
      </c>
      <c r="B74" s="6" t="s">
        <v>101</v>
      </c>
      <c r="C74" s="43"/>
      <c r="D74" s="11"/>
      <c r="E74" s="119"/>
      <c r="F74" s="38"/>
    </row>
    <row r="75" spans="1:8" ht="25.15" customHeight="1" x14ac:dyDescent="0.25">
      <c r="A75" s="19" t="s">
        <v>3</v>
      </c>
      <c r="B75" s="4" t="s">
        <v>507</v>
      </c>
      <c r="C75" s="43" t="s">
        <v>8</v>
      </c>
      <c r="D75" s="10">
        <v>310</v>
      </c>
      <c r="E75" s="13"/>
      <c r="F75" s="38"/>
      <c r="H75" s="156"/>
    </row>
    <row r="76" spans="1:8" ht="25.15" customHeight="1" x14ac:dyDescent="0.25">
      <c r="A76" s="19" t="s">
        <v>4</v>
      </c>
      <c r="B76" s="4" t="s">
        <v>508</v>
      </c>
      <c r="C76" s="43" t="s">
        <v>8</v>
      </c>
      <c r="D76" s="10">
        <v>650</v>
      </c>
      <c r="E76" s="13"/>
      <c r="F76" s="38"/>
      <c r="H76" s="156"/>
    </row>
    <row r="77" spans="1:8" ht="25.15" customHeight="1" x14ac:dyDescent="0.25">
      <c r="A77" s="19" t="s">
        <v>5</v>
      </c>
      <c r="B77" s="4" t="s">
        <v>509</v>
      </c>
      <c r="C77" s="43" t="s">
        <v>8</v>
      </c>
      <c r="D77" s="10">
        <v>730</v>
      </c>
      <c r="E77" s="13"/>
      <c r="F77" s="38"/>
      <c r="H77" s="156"/>
    </row>
    <row r="78" spans="1:8" ht="46.15" customHeight="1" x14ac:dyDescent="0.25">
      <c r="A78" s="57" t="s">
        <v>6</v>
      </c>
      <c r="B78" s="89" t="s">
        <v>510</v>
      </c>
      <c r="C78" s="43" t="s">
        <v>8</v>
      </c>
      <c r="D78" s="90">
        <v>30</v>
      </c>
      <c r="E78" s="123"/>
      <c r="F78" s="38"/>
      <c r="H78" s="156"/>
    </row>
    <row r="79" spans="1:8" ht="24.6" customHeight="1" x14ac:dyDescent="0.25">
      <c r="A79" s="31" t="s">
        <v>529</v>
      </c>
      <c r="B79" s="4" t="s">
        <v>526</v>
      </c>
      <c r="C79" s="3"/>
      <c r="D79" s="10"/>
      <c r="E79" s="13"/>
      <c r="F79" s="38"/>
      <c r="H79" s="87"/>
    </row>
    <row r="80" spans="1:8" ht="29.45" customHeight="1" x14ac:dyDescent="0.25">
      <c r="A80" s="19" t="s">
        <v>3</v>
      </c>
      <c r="B80" s="201" t="s">
        <v>527</v>
      </c>
      <c r="C80" s="3" t="s">
        <v>9</v>
      </c>
      <c r="D80" s="10">
        <v>105</v>
      </c>
      <c r="E80" s="13"/>
      <c r="F80" s="38"/>
      <c r="H80" s="200"/>
    </row>
    <row r="81" spans="1:8" ht="33.6" customHeight="1" thickBot="1" x14ac:dyDescent="0.3">
      <c r="A81" s="19" t="s">
        <v>4</v>
      </c>
      <c r="B81" s="202" t="s">
        <v>528</v>
      </c>
      <c r="C81" s="172" t="s">
        <v>9</v>
      </c>
      <c r="D81" s="184">
        <v>65</v>
      </c>
      <c r="E81" s="174"/>
      <c r="F81" s="38"/>
      <c r="H81" s="200"/>
    </row>
    <row r="82" spans="1:8" ht="27.6" customHeight="1" thickTop="1" thickBot="1" x14ac:dyDescent="0.3">
      <c r="A82" s="45"/>
      <c r="B82" s="253" t="s">
        <v>387</v>
      </c>
      <c r="C82" s="253"/>
      <c r="D82" s="253"/>
      <c r="E82" s="253"/>
      <c r="F82" s="46">
        <f>SUM(F74:F81)</f>
        <v>0</v>
      </c>
    </row>
    <row r="83" spans="1:8" ht="24.6" customHeight="1" thickTop="1" x14ac:dyDescent="0.25">
      <c r="A83" s="32"/>
      <c r="B83" s="55" t="s">
        <v>279</v>
      </c>
      <c r="C83" s="56"/>
      <c r="D83" s="56"/>
      <c r="E83" s="118"/>
      <c r="F83" s="54"/>
    </row>
    <row r="84" spans="1:8" ht="28.9" customHeight="1" x14ac:dyDescent="0.25">
      <c r="A84" s="31" t="s">
        <v>103</v>
      </c>
      <c r="B84" s="4" t="s">
        <v>280</v>
      </c>
      <c r="C84" s="43" t="s">
        <v>8</v>
      </c>
      <c r="D84" s="10">
        <v>240</v>
      </c>
      <c r="E84" s="13"/>
      <c r="F84" s="23"/>
    </row>
    <row r="85" spans="1:8" ht="25.15" customHeight="1" x14ac:dyDescent="0.25">
      <c r="A85" s="31" t="s">
        <v>272</v>
      </c>
      <c r="B85" s="98" t="s">
        <v>265</v>
      </c>
      <c r="C85" s="43" t="s">
        <v>8</v>
      </c>
      <c r="D85" s="10">
        <v>240</v>
      </c>
      <c r="E85" s="13"/>
      <c r="F85" s="23"/>
    </row>
    <row r="86" spans="1:8" ht="25.15" customHeight="1" x14ac:dyDescent="0.25">
      <c r="A86" s="31" t="s">
        <v>273</v>
      </c>
      <c r="B86" s="9" t="s">
        <v>266</v>
      </c>
      <c r="C86" s="43" t="s">
        <v>8</v>
      </c>
      <c r="D86" s="10">
        <v>240</v>
      </c>
      <c r="E86" s="13"/>
      <c r="F86" s="23"/>
    </row>
    <row r="87" spans="1:8" ht="25.15" customHeight="1" x14ac:dyDescent="0.25">
      <c r="A87" s="31" t="s">
        <v>274</v>
      </c>
      <c r="B87" s="98" t="s">
        <v>267</v>
      </c>
      <c r="C87" s="43" t="s">
        <v>8</v>
      </c>
      <c r="D87" s="10">
        <v>240</v>
      </c>
      <c r="E87" s="13"/>
      <c r="F87" s="23"/>
    </row>
    <row r="88" spans="1:8" ht="25.15" customHeight="1" x14ac:dyDescent="0.25">
      <c r="A88" s="31" t="s">
        <v>275</v>
      </c>
      <c r="B88" s="9" t="s">
        <v>268</v>
      </c>
      <c r="C88" s="43"/>
      <c r="D88" s="10"/>
      <c r="E88" s="13"/>
      <c r="F88" s="23"/>
    </row>
    <row r="89" spans="1:8" s="12" customFormat="1" ht="22.15" customHeight="1" x14ac:dyDescent="0.25">
      <c r="A89" s="31" t="s">
        <v>3</v>
      </c>
      <c r="B89" s="9" t="s">
        <v>511</v>
      </c>
      <c r="C89" s="43" t="s">
        <v>8</v>
      </c>
      <c r="D89" s="10">
        <v>15</v>
      </c>
      <c r="E89" s="13"/>
      <c r="F89" s="168"/>
    </row>
    <row r="90" spans="1:8" s="12" customFormat="1" ht="22.9" customHeight="1" x14ac:dyDescent="0.25">
      <c r="A90" s="31" t="s">
        <v>4</v>
      </c>
      <c r="B90" s="9" t="s">
        <v>516</v>
      </c>
      <c r="C90" s="43" t="s">
        <v>8</v>
      </c>
      <c r="D90" s="10">
        <v>70</v>
      </c>
      <c r="E90" s="13"/>
      <c r="F90" s="168"/>
    </row>
    <row r="91" spans="1:8" ht="25.15" customHeight="1" x14ac:dyDescent="0.25">
      <c r="A91" s="31" t="s">
        <v>276</v>
      </c>
      <c r="B91" s="98" t="s">
        <v>269</v>
      </c>
      <c r="C91" s="43" t="s">
        <v>9</v>
      </c>
      <c r="D91" s="10">
        <v>170</v>
      </c>
      <c r="E91" s="13"/>
      <c r="F91" s="23"/>
    </row>
    <row r="92" spans="1:8" ht="32.450000000000003" customHeight="1" x14ac:dyDescent="0.25">
      <c r="A92" s="31" t="s">
        <v>277</v>
      </c>
      <c r="B92" s="4" t="s">
        <v>270</v>
      </c>
      <c r="C92" s="43" t="s">
        <v>8</v>
      </c>
      <c r="D92" s="10">
        <v>175</v>
      </c>
      <c r="E92" s="13"/>
      <c r="F92" s="23"/>
    </row>
    <row r="93" spans="1:8" ht="25.15" customHeight="1" x14ac:dyDescent="0.25">
      <c r="A93" s="31" t="s">
        <v>278</v>
      </c>
      <c r="B93" s="133" t="s">
        <v>271</v>
      </c>
      <c r="C93" s="3" t="s">
        <v>1</v>
      </c>
      <c r="D93" s="10">
        <v>4</v>
      </c>
      <c r="E93" s="13"/>
      <c r="F93" s="23"/>
    </row>
    <row r="94" spans="1:8" ht="25.15" customHeight="1" thickBot="1" x14ac:dyDescent="0.3">
      <c r="A94" s="31" t="s">
        <v>408</v>
      </c>
      <c r="B94" s="99" t="s">
        <v>409</v>
      </c>
      <c r="C94" s="92" t="s">
        <v>8</v>
      </c>
      <c r="D94" s="90">
        <v>8</v>
      </c>
      <c r="E94" s="123"/>
      <c r="F94" s="23"/>
    </row>
    <row r="95" spans="1:8" ht="25.15" customHeight="1" thickTop="1" x14ac:dyDescent="0.25">
      <c r="A95" s="179"/>
      <c r="B95" s="254" t="s">
        <v>407</v>
      </c>
      <c r="C95" s="254"/>
      <c r="D95" s="254"/>
      <c r="E95" s="254"/>
      <c r="F95" s="180">
        <f>SUM(F84:F94)</f>
        <v>0</v>
      </c>
    </row>
    <row r="96" spans="1:8" ht="35.450000000000003" customHeight="1" thickBot="1" x14ac:dyDescent="0.3">
      <c r="A96" s="181"/>
      <c r="B96" s="255" t="s">
        <v>388</v>
      </c>
      <c r="C96" s="255"/>
      <c r="D96" s="255"/>
      <c r="E96" s="255"/>
      <c r="F96" s="182">
        <f>+F95+F82+F72+F57+F47+F43+F27+F21+F17+F13+F7</f>
        <v>0</v>
      </c>
    </row>
    <row r="97" spans="1:9" s="42" customFormat="1" ht="25.15" customHeight="1" thickTop="1" x14ac:dyDescent="0.25">
      <c r="A97" s="144"/>
      <c r="B97" s="256" t="s">
        <v>19</v>
      </c>
      <c r="C97" s="256"/>
      <c r="D97" s="256"/>
      <c r="E97" s="256"/>
      <c r="F97" s="257"/>
    </row>
    <row r="98" spans="1:9" ht="25.15" customHeight="1" x14ac:dyDescent="0.25">
      <c r="A98" s="19"/>
      <c r="B98" s="20" t="s">
        <v>22</v>
      </c>
      <c r="C98" s="21"/>
      <c r="D98" s="21"/>
      <c r="E98" s="115"/>
      <c r="F98" s="22"/>
    </row>
    <row r="99" spans="1:9" ht="31.15" customHeight="1" x14ac:dyDescent="0.25">
      <c r="A99" s="19" t="s">
        <v>12</v>
      </c>
      <c r="B99" s="50" t="s">
        <v>517</v>
      </c>
      <c r="C99" s="3"/>
      <c r="D99" s="10"/>
      <c r="E99" s="13"/>
      <c r="F99" s="23"/>
    </row>
    <row r="100" spans="1:9" ht="31.15" customHeight="1" x14ac:dyDescent="0.25">
      <c r="A100" s="19" t="s">
        <v>3</v>
      </c>
      <c r="B100" s="9" t="s">
        <v>506</v>
      </c>
      <c r="C100" s="3" t="s">
        <v>8</v>
      </c>
      <c r="D100" s="10">
        <v>360</v>
      </c>
      <c r="E100" s="13"/>
      <c r="F100" s="23"/>
    </row>
    <row r="101" spans="1:9" ht="31.15" customHeight="1" x14ac:dyDescent="0.25">
      <c r="A101" s="19" t="s">
        <v>4</v>
      </c>
      <c r="B101" s="9" t="s">
        <v>518</v>
      </c>
      <c r="C101" s="3" t="s">
        <v>9</v>
      </c>
      <c r="D101" s="10">
        <v>30</v>
      </c>
      <c r="E101" s="13"/>
      <c r="F101" s="23"/>
    </row>
    <row r="102" spans="1:9" ht="31.15" customHeight="1" x14ac:dyDescent="0.25">
      <c r="A102" s="19" t="s">
        <v>5</v>
      </c>
      <c r="B102" s="9" t="s">
        <v>519</v>
      </c>
      <c r="C102" s="3" t="s">
        <v>8</v>
      </c>
      <c r="D102" s="10">
        <v>90</v>
      </c>
      <c r="E102" s="13"/>
      <c r="F102" s="23"/>
    </row>
    <row r="103" spans="1:9" ht="31.9" customHeight="1" x14ac:dyDescent="0.25">
      <c r="A103" s="19" t="s">
        <v>13</v>
      </c>
      <c r="B103" s="100" t="s">
        <v>281</v>
      </c>
      <c r="C103" s="3"/>
      <c r="D103" s="10"/>
      <c r="E103" s="13"/>
      <c r="F103" s="23"/>
    </row>
    <row r="104" spans="1:9" ht="31.9" customHeight="1" x14ac:dyDescent="0.25">
      <c r="A104" s="19" t="s">
        <v>3</v>
      </c>
      <c r="B104" s="4" t="s">
        <v>397</v>
      </c>
      <c r="C104" s="3" t="s">
        <v>9</v>
      </c>
      <c r="D104" s="10">
        <v>50</v>
      </c>
      <c r="E104" s="13"/>
      <c r="F104" s="23"/>
    </row>
    <row r="105" spans="1:9" ht="31.9" customHeight="1" x14ac:dyDescent="0.25">
      <c r="A105" s="19" t="s">
        <v>4</v>
      </c>
      <c r="B105" s="100" t="s">
        <v>398</v>
      </c>
      <c r="C105" s="3" t="s">
        <v>8</v>
      </c>
      <c r="D105" s="10">
        <v>5</v>
      </c>
      <c r="E105" s="13"/>
      <c r="F105" s="23"/>
    </row>
    <row r="106" spans="1:9" s="8" customFormat="1" ht="30" customHeight="1" x14ac:dyDescent="0.25">
      <c r="A106" s="19" t="s">
        <v>14</v>
      </c>
      <c r="B106" s="4" t="s">
        <v>564</v>
      </c>
      <c r="C106" s="3" t="s">
        <v>8</v>
      </c>
      <c r="D106" s="10">
        <v>5</v>
      </c>
      <c r="E106" s="13"/>
      <c r="F106" s="23"/>
    </row>
    <row r="107" spans="1:9" ht="30" customHeight="1" thickBot="1" x14ac:dyDescent="0.3">
      <c r="A107" s="19" t="s">
        <v>15</v>
      </c>
      <c r="B107" s="212" t="s">
        <v>535</v>
      </c>
      <c r="C107" s="3" t="s">
        <v>8</v>
      </c>
      <c r="D107" s="10">
        <v>70</v>
      </c>
      <c r="E107" s="13"/>
      <c r="F107" s="23"/>
    </row>
    <row r="108" spans="1:9" ht="25.15" customHeight="1" thickTop="1" thickBot="1" x14ac:dyDescent="0.3">
      <c r="A108" s="45"/>
      <c r="B108" s="253" t="s">
        <v>389</v>
      </c>
      <c r="C108" s="253"/>
      <c r="D108" s="253"/>
      <c r="E108" s="253"/>
      <c r="F108" s="46">
        <f>SUM(F99:F107)</f>
        <v>0</v>
      </c>
      <c r="I108" s="203"/>
    </row>
    <row r="109" spans="1:9" ht="25.15" customHeight="1" thickTop="1" x14ac:dyDescent="0.25">
      <c r="A109" s="19"/>
      <c r="B109" s="101" t="s">
        <v>282</v>
      </c>
      <c r="C109" s="21"/>
      <c r="D109" s="21"/>
      <c r="E109" s="115"/>
      <c r="F109" s="22"/>
      <c r="H109" s="206"/>
    </row>
    <row r="110" spans="1:9" ht="25.15" customHeight="1" x14ac:dyDescent="0.25">
      <c r="A110" s="19" t="s">
        <v>16</v>
      </c>
      <c r="B110" s="99" t="s">
        <v>532</v>
      </c>
      <c r="C110" s="3"/>
      <c r="D110" s="10"/>
      <c r="E110" s="13"/>
      <c r="F110" s="23"/>
      <c r="H110" s="206"/>
    </row>
    <row r="111" spans="1:9" ht="25.15" customHeight="1" x14ac:dyDescent="0.25">
      <c r="A111" s="19" t="s">
        <v>3</v>
      </c>
      <c r="B111" s="210" t="s">
        <v>534</v>
      </c>
      <c r="C111" s="3" t="s">
        <v>8</v>
      </c>
      <c r="D111" s="10">
        <v>140</v>
      </c>
      <c r="E111" s="13"/>
      <c r="F111" s="23"/>
    </row>
    <row r="112" spans="1:9" ht="30" customHeight="1" x14ac:dyDescent="0.25">
      <c r="A112" s="19" t="s">
        <v>4</v>
      </c>
      <c r="B112" s="211" t="s">
        <v>533</v>
      </c>
      <c r="C112" s="3" t="s">
        <v>8</v>
      </c>
      <c r="D112" s="10">
        <v>15</v>
      </c>
      <c r="E112" s="13"/>
      <c r="F112" s="23"/>
    </row>
    <row r="113" spans="1:8" ht="25.15" customHeight="1" x14ac:dyDescent="0.25">
      <c r="A113" s="19" t="s">
        <v>17</v>
      </c>
      <c r="B113" s="98" t="s">
        <v>283</v>
      </c>
      <c r="C113" s="3"/>
      <c r="D113" s="10"/>
      <c r="E113" s="13"/>
      <c r="F113" s="23"/>
    </row>
    <row r="114" spans="1:8" ht="32.450000000000003" customHeight="1" x14ac:dyDescent="0.25">
      <c r="A114" s="19" t="s">
        <v>3</v>
      </c>
      <c r="B114" s="4" t="s">
        <v>284</v>
      </c>
      <c r="C114" s="3" t="s">
        <v>8</v>
      </c>
      <c r="D114" s="10">
        <v>46</v>
      </c>
      <c r="E114" s="13"/>
      <c r="F114" s="23"/>
    </row>
    <row r="115" spans="1:8" ht="32.450000000000003" customHeight="1" x14ac:dyDescent="0.25">
      <c r="A115" s="19" t="s">
        <v>4</v>
      </c>
      <c r="B115" s="4" t="s">
        <v>285</v>
      </c>
      <c r="C115" s="3" t="s">
        <v>8</v>
      </c>
      <c r="D115" s="10">
        <v>2</v>
      </c>
      <c r="E115" s="13"/>
      <c r="F115" s="23"/>
    </row>
    <row r="116" spans="1:8" ht="32.450000000000003" customHeight="1" x14ac:dyDescent="0.25">
      <c r="A116" s="19" t="s">
        <v>5</v>
      </c>
      <c r="B116" s="4" t="s">
        <v>286</v>
      </c>
      <c r="C116" s="3" t="s">
        <v>8</v>
      </c>
      <c r="D116" s="10">
        <v>7</v>
      </c>
      <c r="E116" s="13"/>
      <c r="F116" s="23"/>
    </row>
    <row r="117" spans="1:8" ht="32.450000000000003" customHeight="1" x14ac:dyDescent="0.25">
      <c r="A117" s="19" t="s">
        <v>6</v>
      </c>
      <c r="B117" s="4" t="s">
        <v>287</v>
      </c>
      <c r="C117" s="3" t="s">
        <v>8</v>
      </c>
      <c r="D117" s="10">
        <v>3</v>
      </c>
      <c r="E117" s="13"/>
      <c r="F117" s="23"/>
    </row>
    <row r="118" spans="1:8" ht="32.450000000000003" customHeight="1" x14ac:dyDescent="0.25">
      <c r="A118" s="19" t="s">
        <v>7</v>
      </c>
      <c r="B118" s="4" t="s">
        <v>288</v>
      </c>
      <c r="C118" s="3" t="s">
        <v>8</v>
      </c>
      <c r="D118" s="10">
        <v>3</v>
      </c>
      <c r="E118" s="13"/>
      <c r="F118" s="23"/>
    </row>
    <row r="119" spans="1:8" ht="32.450000000000003" customHeight="1" thickBot="1" x14ac:dyDescent="0.3">
      <c r="A119" s="19" t="s">
        <v>505</v>
      </c>
      <c r="B119" s="154" t="s">
        <v>504</v>
      </c>
      <c r="C119" s="3" t="s">
        <v>8</v>
      </c>
      <c r="D119" s="90">
        <v>40</v>
      </c>
      <c r="E119" s="123"/>
      <c r="F119" s="91"/>
      <c r="H119" s="155"/>
    </row>
    <row r="120" spans="1:8" ht="25.15" customHeight="1" thickTop="1" thickBot="1" x14ac:dyDescent="0.3">
      <c r="A120" s="45"/>
      <c r="B120" s="253" t="s">
        <v>390</v>
      </c>
      <c r="C120" s="253"/>
      <c r="D120" s="253"/>
      <c r="E120" s="253"/>
      <c r="F120" s="46">
        <f>SUM(F110:F119)</f>
        <v>0</v>
      </c>
    </row>
    <row r="121" spans="1:8" ht="24.6" customHeight="1" thickTop="1" thickBot="1" x14ac:dyDescent="0.3">
      <c r="A121" s="47"/>
      <c r="B121" s="263" t="s">
        <v>391</v>
      </c>
      <c r="C121" s="263"/>
      <c r="D121" s="263"/>
      <c r="E121" s="263"/>
      <c r="F121" s="48">
        <f>+F120+F108</f>
        <v>0</v>
      </c>
    </row>
    <row r="122" spans="1:8" ht="21.6" customHeight="1" thickTop="1" x14ac:dyDescent="0.25">
      <c r="A122" s="44"/>
      <c r="B122" s="258" t="s">
        <v>512</v>
      </c>
      <c r="C122" s="258"/>
      <c r="D122" s="258"/>
      <c r="E122" s="258"/>
      <c r="F122" s="259"/>
    </row>
    <row r="123" spans="1:8" s="8" customFormat="1" ht="19.149999999999999" customHeight="1" x14ac:dyDescent="0.25">
      <c r="A123" s="19"/>
      <c r="B123" s="102" t="s">
        <v>513</v>
      </c>
      <c r="C123" s="7"/>
      <c r="D123" s="10"/>
      <c r="E123" s="124"/>
      <c r="F123" s="23"/>
    </row>
    <row r="124" spans="1:8" ht="22.9" customHeight="1" x14ac:dyDescent="0.25">
      <c r="A124" s="19" t="s">
        <v>23</v>
      </c>
      <c r="B124" s="50" t="s">
        <v>289</v>
      </c>
      <c r="C124" s="3"/>
      <c r="D124" s="10"/>
      <c r="E124" s="116"/>
      <c r="F124" s="23"/>
    </row>
    <row r="125" spans="1:8" ht="33" customHeight="1" x14ac:dyDescent="0.25">
      <c r="A125" s="19" t="s">
        <v>3</v>
      </c>
      <c r="B125" s="9" t="s">
        <v>290</v>
      </c>
      <c r="C125" s="3" t="s">
        <v>1</v>
      </c>
      <c r="D125" s="10">
        <v>1</v>
      </c>
      <c r="E125" s="116"/>
      <c r="F125" s="23"/>
    </row>
    <row r="126" spans="1:8" ht="33" customHeight="1" thickBot="1" x14ac:dyDescent="0.3">
      <c r="A126" s="170" t="s">
        <v>4</v>
      </c>
      <c r="B126" s="183" t="s">
        <v>291</v>
      </c>
      <c r="C126" s="172" t="s">
        <v>1</v>
      </c>
      <c r="D126" s="184">
        <v>1</v>
      </c>
      <c r="E126" s="185"/>
      <c r="F126" s="175"/>
    </row>
    <row r="127" spans="1:8" ht="24.6" customHeight="1" thickTop="1" x14ac:dyDescent="0.25">
      <c r="A127" s="14" t="s">
        <v>5</v>
      </c>
      <c r="B127" s="186" t="s">
        <v>292</v>
      </c>
      <c r="C127" s="15" t="s">
        <v>1</v>
      </c>
      <c r="D127" s="187">
        <v>2</v>
      </c>
      <c r="E127" s="188"/>
      <c r="F127" s="178"/>
    </row>
    <row r="128" spans="1:8" ht="36.6" customHeight="1" x14ac:dyDescent="0.25">
      <c r="A128" s="19" t="s">
        <v>24</v>
      </c>
      <c r="B128" s="50" t="s">
        <v>293</v>
      </c>
      <c r="C128" s="3"/>
      <c r="D128" s="10"/>
      <c r="E128" s="13"/>
      <c r="F128" s="24"/>
    </row>
    <row r="129" spans="1:6" ht="24.6" customHeight="1" x14ac:dyDescent="0.25">
      <c r="A129" s="19" t="s">
        <v>3</v>
      </c>
      <c r="B129" s="9" t="s">
        <v>306</v>
      </c>
      <c r="C129" s="3" t="s">
        <v>1</v>
      </c>
      <c r="D129" s="10">
        <v>1</v>
      </c>
      <c r="E129" s="13"/>
      <c r="F129" s="23"/>
    </row>
    <row r="130" spans="1:6" s="8" customFormat="1" ht="24.6" customHeight="1" x14ac:dyDescent="0.25">
      <c r="A130" s="19" t="s">
        <v>4</v>
      </c>
      <c r="B130" s="9" t="s">
        <v>307</v>
      </c>
      <c r="C130" s="3" t="s">
        <v>1</v>
      </c>
      <c r="D130" s="10">
        <v>1</v>
      </c>
      <c r="E130" s="13"/>
      <c r="F130" s="23"/>
    </row>
    <row r="131" spans="1:6" s="8" customFormat="1" ht="24.6" customHeight="1" x14ac:dyDescent="0.25">
      <c r="A131" s="19" t="s">
        <v>5</v>
      </c>
      <c r="B131" s="9" t="s">
        <v>308</v>
      </c>
      <c r="C131" s="3" t="s">
        <v>1</v>
      </c>
      <c r="D131" s="10">
        <v>3</v>
      </c>
      <c r="E131" s="13"/>
      <c r="F131" s="23"/>
    </row>
    <row r="132" spans="1:6" s="8" customFormat="1" ht="24.6" customHeight="1" x14ac:dyDescent="0.25">
      <c r="A132" s="19" t="s">
        <v>6</v>
      </c>
      <c r="B132" s="9" t="s">
        <v>309</v>
      </c>
      <c r="C132" s="3" t="s">
        <v>1</v>
      </c>
      <c r="D132" s="10">
        <v>1</v>
      </c>
      <c r="E132" s="13"/>
      <c r="F132" s="23"/>
    </row>
    <row r="133" spans="1:6" s="8" customFormat="1" ht="24.6" customHeight="1" x14ac:dyDescent="0.25">
      <c r="A133" s="19" t="s">
        <v>7</v>
      </c>
      <c r="B133" s="9" t="s">
        <v>310</v>
      </c>
      <c r="C133" s="3" t="s">
        <v>1</v>
      </c>
      <c r="D133" s="10">
        <v>2</v>
      </c>
      <c r="E133" s="13"/>
      <c r="F133" s="23"/>
    </row>
    <row r="134" spans="1:6" s="8" customFormat="1" ht="24.6" customHeight="1" x14ac:dyDescent="0.25">
      <c r="A134" s="19" t="s">
        <v>10</v>
      </c>
      <c r="B134" s="9" t="s">
        <v>549</v>
      </c>
      <c r="C134" s="3" t="s">
        <v>1</v>
      </c>
      <c r="D134" s="10">
        <v>1</v>
      </c>
      <c r="E134" s="13"/>
      <c r="F134" s="168"/>
    </row>
    <row r="135" spans="1:6" s="8" customFormat="1" ht="24.6" customHeight="1" x14ac:dyDescent="0.25">
      <c r="A135" s="19" t="s">
        <v>11</v>
      </c>
      <c r="B135" s="9" t="s">
        <v>311</v>
      </c>
      <c r="C135" s="3" t="s">
        <v>1</v>
      </c>
      <c r="D135" s="10">
        <v>1</v>
      </c>
      <c r="E135" s="13"/>
      <c r="F135" s="23"/>
    </row>
    <row r="136" spans="1:6" s="8" customFormat="1" ht="31.15" customHeight="1" x14ac:dyDescent="0.25">
      <c r="A136" s="19" t="s">
        <v>333</v>
      </c>
      <c r="B136" s="9" t="s">
        <v>294</v>
      </c>
      <c r="C136" s="3" t="s">
        <v>1</v>
      </c>
      <c r="D136" s="10">
        <v>3</v>
      </c>
      <c r="E136" s="13"/>
      <c r="F136" s="23"/>
    </row>
    <row r="137" spans="1:6" s="8" customFormat="1" ht="24.6" customHeight="1" x14ac:dyDescent="0.25">
      <c r="A137" s="19" t="s">
        <v>25</v>
      </c>
      <c r="B137" s="4" t="s">
        <v>26</v>
      </c>
      <c r="C137" s="7"/>
      <c r="D137" s="10"/>
      <c r="E137" s="124"/>
      <c r="F137" s="23"/>
    </row>
    <row r="138" spans="1:6" s="8" customFormat="1" ht="24.6" customHeight="1" x14ac:dyDescent="0.25">
      <c r="A138" s="19" t="s">
        <v>3</v>
      </c>
      <c r="B138" s="98" t="s">
        <v>295</v>
      </c>
      <c r="C138" s="3" t="s">
        <v>1</v>
      </c>
      <c r="D138" s="10">
        <v>2</v>
      </c>
      <c r="E138" s="13"/>
      <c r="F138" s="23"/>
    </row>
    <row r="139" spans="1:6" s="8" customFormat="1" ht="24.6" customHeight="1" x14ac:dyDescent="0.25">
      <c r="A139" s="19" t="s">
        <v>4</v>
      </c>
      <c r="B139" s="98" t="s">
        <v>296</v>
      </c>
      <c r="C139" s="3" t="s">
        <v>1</v>
      </c>
      <c r="D139" s="10">
        <v>1</v>
      </c>
      <c r="E139" s="13"/>
      <c r="F139" s="23"/>
    </row>
    <row r="140" spans="1:6" s="8" customFormat="1" ht="24.6" customHeight="1" x14ac:dyDescent="0.25">
      <c r="A140" s="19" t="s">
        <v>5</v>
      </c>
      <c r="B140" s="98" t="s">
        <v>297</v>
      </c>
      <c r="C140" s="3" t="s">
        <v>1</v>
      </c>
      <c r="D140" s="10">
        <v>1</v>
      </c>
      <c r="E140" s="13"/>
      <c r="F140" s="23"/>
    </row>
    <row r="141" spans="1:6" s="8" customFormat="1" ht="24.6" customHeight="1" x14ac:dyDescent="0.25">
      <c r="A141" s="19" t="s">
        <v>6</v>
      </c>
      <c r="B141" s="98" t="s">
        <v>298</v>
      </c>
      <c r="C141" s="3" t="s">
        <v>1</v>
      </c>
      <c r="D141" s="10">
        <v>1</v>
      </c>
      <c r="E141" s="13"/>
      <c r="F141" s="23"/>
    </row>
    <row r="142" spans="1:6" s="8" customFormat="1" ht="24.6" customHeight="1" x14ac:dyDescent="0.25">
      <c r="A142" s="19" t="s">
        <v>7</v>
      </c>
      <c r="B142" s="98" t="s">
        <v>299</v>
      </c>
      <c r="C142" s="3" t="s">
        <v>1</v>
      </c>
      <c r="D142" s="10">
        <v>1</v>
      </c>
      <c r="E142" s="13"/>
      <c r="F142" s="23"/>
    </row>
    <row r="143" spans="1:6" s="8" customFormat="1" ht="24.6" customHeight="1" x14ac:dyDescent="0.25">
      <c r="A143" s="19" t="s">
        <v>10</v>
      </c>
      <c r="B143" s="98" t="s">
        <v>300</v>
      </c>
      <c r="C143" s="3" t="s">
        <v>1</v>
      </c>
      <c r="D143" s="10">
        <v>1</v>
      </c>
      <c r="E143" s="13"/>
      <c r="F143" s="23"/>
    </row>
    <row r="144" spans="1:6" s="8" customFormat="1" ht="24.6" customHeight="1" x14ac:dyDescent="0.25">
      <c r="A144" s="19" t="s">
        <v>11</v>
      </c>
      <c r="B144" s="98" t="s">
        <v>301</v>
      </c>
      <c r="C144" s="3" t="s">
        <v>1</v>
      </c>
      <c r="D144" s="10">
        <v>1</v>
      </c>
      <c r="E144" s="13"/>
      <c r="F144" s="23"/>
    </row>
    <row r="145" spans="1:6" s="8" customFormat="1" ht="24.6" customHeight="1" x14ac:dyDescent="0.25">
      <c r="A145" s="19" t="s">
        <v>333</v>
      </c>
      <c r="B145" s="98" t="s">
        <v>302</v>
      </c>
      <c r="C145" s="3" t="s">
        <v>1</v>
      </c>
      <c r="D145" s="10">
        <v>1</v>
      </c>
      <c r="E145" s="13"/>
      <c r="F145" s="23"/>
    </row>
    <row r="146" spans="1:6" s="8" customFormat="1" ht="24.6" customHeight="1" x14ac:dyDescent="0.25">
      <c r="A146" s="19" t="s">
        <v>304</v>
      </c>
      <c r="B146" s="98" t="s">
        <v>303</v>
      </c>
      <c r="C146" s="3" t="s">
        <v>1</v>
      </c>
      <c r="D146" s="10">
        <v>1</v>
      </c>
      <c r="E146" s="13"/>
      <c r="F146" s="23"/>
    </row>
    <row r="147" spans="1:6" s="8" customFormat="1" ht="24.6" customHeight="1" x14ac:dyDescent="0.25">
      <c r="A147" s="19"/>
      <c r="B147" s="102" t="s">
        <v>312</v>
      </c>
      <c r="C147" s="7"/>
      <c r="D147" s="10"/>
      <c r="E147" s="124"/>
      <c r="F147" s="23"/>
    </row>
    <row r="148" spans="1:6" s="8" customFormat="1" ht="24.6" customHeight="1" x14ac:dyDescent="0.25">
      <c r="A148" s="19" t="s">
        <v>530</v>
      </c>
      <c r="B148" s="98" t="s">
        <v>563</v>
      </c>
      <c r="C148" s="7"/>
      <c r="D148" s="10"/>
      <c r="E148" s="124"/>
      <c r="F148" s="23"/>
    </row>
    <row r="149" spans="1:6" s="8" customFormat="1" ht="24.6" customHeight="1" x14ac:dyDescent="0.25">
      <c r="A149" s="19" t="s">
        <v>3</v>
      </c>
      <c r="B149" s="98" t="s">
        <v>313</v>
      </c>
      <c r="C149" s="3" t="s">
        <v>1</v>
      </c>
      <c r="D149" s="10">
        <v>1</v>
      </c>
      <c r="E149" s="13"/>
      <c r="F149" s="23"/>
    </row>
    <row r="150" spans="1:6" s="8" customFormat="1" ht="24.6" customHeight="1" x14ac:dyDescent="0.25">
      <c r="A150" s="19" t="s">
        <v>4</v>
      </c>
      <c r="B150" s="98" t="s">
        <v>314</v>
      </c>
      <c r="C150" s="3" t="s">
        <v>1</v>
      </c>
      <c r="D150" s="10">
        <v>1</v>
      </c>
      <c r="E150" s="13"/>
      <c r="F150" s="23"/>
    </row>
    <row r="151" spans="1:6" s="8" customFormat="1" ht="24.6" customHeight="1" x14ac:dyDescent="0.25">
      <c r="A151" s="19" t="s">
        <v>5</v>
      </c>
      <c r="B151" s="98" t="s">
        <v>315</v>
      </c>
      <c r="C151" s="3" t="s">
        <v>1</v>
      </c>
      <c r="D151" s="10">
        <v>1</v>
      </c>
      <c r="E151" s="13"/>
      <c r="F151" s="23"/>
    </row>
    <row r="152" spans="1:6" s="8" customFormat="1" ht="30" customHeight="1" x14ac:dyDescent="0.25">
      <c r="A152" s="19" t="s">
        <v>6</v>
      </c>
      <c r="B152" s="4" t="s">
        <v>316</v>
      </c>
      <c r="C152" s="3" t="s">
        <v>1</v>
      </c>
      <c r="D152" s="10">
        <v>1</v>
      </c>
      <c r="E152" s="13"/>
      <c r="F152" s="23"/>
    </row>
    <row r="153" spans="1:6" s="8" customFormat="1" ht="24.6" customHeight="1" x14ac:dyDescent="0.25">
      <c r="A153" s="19" t="s">
        <v>7</v>
      </c>
      <c r="B153" s="98" t="s">
        <v>317</v>
      </c>
      <c r="C153" s="3" t="s">
        <v>1</v>
      </c>
      <c r="D153" s="10">
        <v>1</v>
      </c>
      <c r="E153" s="13"/>
      <c r="F153" s="23"/>
    </row>
    <row r="154" spans="1:6" s="8" customFormat="1" ht="24.6" customHeight="1" x14ac:dyDescent="0.25">
      <c r="A154" s="32" t="s">
        <v>10</v>
      </c>
      <c r="B154" s="158" t="s">
        <v>318</v>
      </c>
      <c r="C154" s="34" t="s">
        <v>1</v>
      </c>
      <c r="D154" s="35">
        <v>1</v>
      </c>
      <c r="E154" s="122"/>
      <c r="F154" s="141"/>
    </row>
    <row r="155" spans="1:6" s="8" customFormat="1" ht="24.6" customHeight="1" x14ac:dyDescent="0.25">
      <c r="A155" s="19" t="s">
        <v>27</v>
      </c>
      <c r="B155" s="9" t="s">
        <v>319</v>
      </c>
      <c r="C155" s="3" t="s">
        <v>9</v>
      </c>
      <c r="D155" s="10">
        <v>20</v>
      </c>
      <c r="E155" s="13"/>
      <c r="F155" s="23"/>
    </row>
    <row r="156" spans="1:6" s="8" customFormat="1" ht="24.6" customHeight="1" x14ac:dyDescent="0.25">
      <c r="A156" s="19" t="s">
        <v>28</v>
      </c>
      <c r="B156" s="9" t="s">
        <v>537</v>
      </c>
      <c r="C156" s="3" t="s">
        <v>1</v>
      </c>
      <c r="D156" s="10">
        <v>6</v>
      </c>
      <c r="E156" s="13"/>
      <c r="F156" s="23"/>
    </row>
    <row r="157" spans="1:6" s="8" customFormat="1" ht="24.6" customHeight="1" x14ac:dyDescent="0.25">
      <c r="A157" s="31"/>
      <c r="B157" s="87" t="s">
        <v>320</v>
      </c>
      <c r="C157" s="7"/>
      <c r="D157" s="10"/>
      <c r="E157" s="124"/>
      <c r="F157" s="25"/>
    </row>
    <row r="158" spans="1:6" s="8" customFormat="1" ht="24.6" customHeight="1" x14ac:dyDescent="0.25">
      <c r="A158" s="19" t="s">
        <v>29</v>
      </c>
      <c r="B158" s="98" t="s">
        <v>321</v>
      </c>
      <c r="C158" s="7"/>
      <c r="D158" s="10"/>
      <c r="E158" s="124"/>
      <c r="F158" s="25"/>
    </row>
    <row r="159" spans="1:6" s="8" customFormat="1" ht="24.6" customHeight="1" x14ac:dyDescent="0.25">
      <c r="A159" s="19" t="s">
        <v>3</v>
      </c>
      <c r="B159" s="9" t="s">
        <v>322</v>
      </c>
      <c r="C159" s="3" t="s">
        <v>1</v>
      </c>
      <c r="D159" s="10">
        <v>2</v>
      </c>
      <c r="E159" s="13"/>
      <c r="F159" s="23"/>
    </row>
    <row r="160" spans="1:6" s="8" customFormat="1" ht="24.6" customHeight="1" thickBot="1" x14ac:dyDescent="0.3">
      <c r="A160" s="170" t="s">
        <v>4</v>
      </c>
      <c r="B160" s="183" t="s">
        <v>323</v>
      </c>
      <c r="C160" s="172" t="s">
        <v>1</v>
      </c>
      <c r="D160" s="184">
        <v>1</v>
      </c>
      <c r="E160" s="174"/>
      <c r="F160" s="175"/>
    </row>
    <row r="161" spans="1:8" s="8" customFormat="1" ht="25.15" customHeight="1" thickTop="1" x14ac:dyDescent="0.25">
      <c r="A161" s="14" t="s">
        <v>5</v>
      </c>
      <c r="B161" s="186" t="s">
        <v>324</v>
      </c>
      <c r="C161" s="15" t="s">
        <v>1</v>
      </c>
      <c r="D161" s="187">
        <v>1</v>
      </c>
      <c r="E161" s="177"/>
      <c r="F161" s="178"/>
    </row>
    <row r="162" spans="1:8" s="8" customFormat="1" ht="25.15" customHeight="1" x14ac:dyDescent="0.25">
      <c r="A162" s="19" t="s">
        <v>6</v>
      </c>
      <c r="B162" s="9" t="s">
        <v>325</v>
      </c>
      <c r="C162" s="3" t="s">
        <v>1</v>
      </c>
      <c r="D162" s="10">
        <v>1</v>
      </c>
      <c r="E162" s="13"/>
      <c r="F162" s="23"/>
    </row>
    <row r="163" spans="1:8" s="8" customFormat="1" ht="25.15" customHeight="1" x14ac:dyDescent="0.25">
      <c r="A163" s="19" t="s">
        <v>7</v>
      </c>
      <c r="B163" s="9" t="s">
        <v>326</v>
      </c>
      <c r="C163" s="3" t="s">
        <v>1</v>
      </c>
      <c r="D163" s="10">
        <v>1</v>
      </c>
      <c r="E163" s="13"/>
      <c r="F163" s="23"/>
    </row>
    <row r="164" spans="1:8" s="8" customFormat="1" ht="25.15" customHeight="1" x14ac:dyDescent="0.25">
      <c r="A164" s="19" t="s">
        <v>10</v>
      </c>
      <c r="B164" s="9" t="s">
        <v>327</v>
      </c>
      <c r="C164" s="3" t="s">
        <v>1</v>
      </c>
      <c r="D164" s="10">
        <v>1</v>
      </c>
      <c r="E164" s="13"/>
      <c r="F164" s="23"/>
    </row>
    <row r="165" spans="1:8" s="8" customFormat="1" ht="25.15" customHeight="1" x14ac:dyDescent="0.25">
      <c r="A165" s="19" t="s">
        <v>332</v>
      </c>
      <c r="B165" s="9" t="s">
        <v>328</v>
      </c>
      <c r="C165" s="3" t="s">
        <v>1</v>
      </c>
      <c r="D165" s="10">
        <v>1</v>
      </c>
      <c r="E165" s="13"/>
      <c r="F165" s="23"/>
    </row>
    <row r="166" spans="1:8" s="8" customFormat="1" ht="25.15" customHeight="1" x14ac:dyDescent="0.25">
      <c r="A166" s="19" t="s">
        <v>333</v>
      </c>
      <c r="B166" s="9" t="s">
        <v>329</v>
      </c>
      <c r="C166" s="3" t="s">
        <v>1</v>
      </c>
      <c r="D166" s="10">
        <v>1</v>
      </c>
      <c r="E166" s="13"/>
      <c r="F166" s="23"/>
    </row>
    <row r="167" spans="1:8" s="8" customFormat="1" ht="25.15" customHeight="1" x14ac:dyDescent="0.25">
      <c r="A167" s="19" t="s">
        <v>304</v>
      </c>
      <c r="B167" s="9" t="s">
        <v>330</v>
      </c>
      <c r="C167" s="3" t="s">
        <v>1</v>
      </c>
      <c r="D167" s="10">
        <v>1</v>
      </c>
      <c r="E167" s="13"/>
      <c r="F167" s="23"/>
    </row>
    <row r="168" spans="1:8" s="8" customFormat="1" ht="25.15" customHeight="1" x14ac:dyDescent="0.25">
      <c r="A168" s="19" t="s">
        <v>305</v>
      </c>
      <c r="B168" s="9" t="s">
        <v>331</v>
      </c>
      <c r="C168" s="3" t="s">
        <v>1</v>
      </c>
      <c r="D168" s="10">
        <v>1</v>
      </c>
      <c r="E168" s="13"/>
      <c r="F168" s="23"/>
    </row>
    <row r="169" spans="1:8" s="8" customFormat="1" ht="34.9" customHeight="1" x14ac:dyDescent="0.25">
      <c r="A169" s="19" t="s">
        <v>116</v>
      </c>
      <c r="B169" s="4" t="s">
        <v>404</v>
      </c>
      <c r="C169" s="3"/>
      <c r="D169" s="10"/>
      <c r="E169" s="13"/>
      <c r="F169" s="23"/>
    </row>
    <row r="170" spans="1:8" s="8" customFormat="1" ht="25.15" customHeight="1" x14ac:dyDescent="0.25">
      <c r="A170" s="19" t="s">
        <v>3</v>
      </c>
      <c r="B170" s="9" t="s">
        <v>399</v>
      </c>
      <c r="C170" s="3" t="s">
        <v>1</v>
      </c>
      <c r="D170" s="10">
        <v>10</v>
      </c>
      <c r="E170" s="13"/>
      <c r="F170" s="23"/>
    </row>
    <row r="171" spans="1:8" s="8" customFormat="1" ht="25.15" customHeight="1" x14ac:dyDescent="0.25">
      <c r="A171" s="19" t="s">
        <v>4</v>
      </c>
      <c r="B171" s="9" t="s">
        <v>400</v>
      </c>
      <c r="C171" s="3" t="s">
        <v>1</v>
      </c>
      <c r="D171" s="10">
        <v>2</v>
      </c>
      <c r="E171" s="13"/>
      <c r="F171" s="23"/>
    </row>
    <row r="172" spans="1:8" s="8" customFormat="1" ht="25.15" customHeight="1" x14ac:dyDescent="0.25">
      <c r="A172" s="19" t="s">
        <v>5</v>
      </c>
      <c r="B172" s="9" t="s">
        <v>401</v>
      </c>
      <c r="C172" s="3" t="s">
        <v>1</v>
      </c>
      <c r="D172" s="10">
        <v>1</v>
      </c>
      <c r="E172" s="13"/>
      <c r="F172" s="23"/>
    </row>
    <row r="173" spans="1:8" s="8" customFormat="1" ht="25.15" customHeight="1" x14ac:dyDescent="0.25">
      <c r="A173" s="19" t="s">
        <v>6</v>
      </c>
      <c r="B173" s="9" t="s">
        <v>402</v>
      </c>
      <c r="C173" s="3" t="s">
        <v>1</v>
      </c>
      <c r="D173" s="10">
        <v>1</v>
      </c>
      <c r="E173" s="13"/>
      <c r="F173" s="23"/>
    </row>
    <row r="174" spans="1:8" s="8" customFormat="1" ht="25.15" customHeight="1" x14ac:dyDescent="0.25">
      <c r="A174" s="19" t="s">
        <v>7</v>
      </c>
      <c r="B174" s="9" t="s">
        <v>403</v>
      </c>
      <c r="C174" s="3" t="s">
        <v>1</v>
      </c>
      <c r="D174" s="10">
        <v>1</v>
      </c>
      <c r="E174" s="13"/>
      <c r="F174" s="23"/>
    </row>
    <row r="175" spans="1:8" s="8" customFormat="1" ht="25.15" customHeight="1" x14ac:dyDescent="0.25">
      <c r="A175" s="31" t="s">
        <v>536</v>
      </c>
      <c r="B175" s="93" t="s">
        <v>540</v>
      </c>
      <c r="C175" s="43"/>
      <c r="D175" s="37"/>
      <c r="E175" s="119"/>
      <c r="F175" s="38"/>
    </row>
    <row r="176" spans="1:8" s="8" customFormat="1" ht="25.15" customHeight="1" x14ac:dyDescent="0.25">
      <c r="A176" s="19" t="s">
        <v>3</v>
      </c>
      <c r="B176" s="9" t="s">
        <v>538</v>
      </c>
      <c r="C176" s="3" t="s">
        <v>253</v>
      </c>
      <c r="D176" s="29">
        <v>57</v>
      </c>
      <c r="E176" s="13"/>
      <c r="F176" s="23"/>
      <c r="H176" s="156"/>
    </row>
    <row r="177" spans="1:8" s="8" customFormat="1" ht="36" customHeight="1" thickBot="1" x14ac:dyDescent="0.3">
      <c r="A177" s="170" t="s">
        <v>4</v>
      </c>
      <c r="B177" s="183" t="s">
        <v>539</v>
      </c>
      <c r="C177" s="3" t="s">
        <v>253</v>
      </c>
      <c r="D177" s="173">
        <v>13</v>
      </c>
      <c r="E177" s="174"/>
      <c r="F177" s="175"/>
      <c r="H177" s="156"/>
    </row>
    <row r="178" spans="1:8" ht="25.15" customHeight="1" thickTop="1" thickBot="1" x14ac:dyDescent="0.3">
      <c r="A178" s="62"/>
      <c r="B178" s="260" t="s">
        <v>392</v>
      </c>
      <c r="C178" s="260"/>
      <c r="D178" s="260"/>
      <c r="E178" s="260"/>
      <c r="F178" s="48">
        <f>SUM(F124:F177)</f>
        <v>0</v>
      </c>
      <c r="H178" s="207"/>
    </row>
    <row r="179" spans="1:8" ht="25.15" customHeight="1" thickTop="1" x14ac:dyDescent="0.25">
      <c r="A179" s="44"/>
      <c r="B179" s="258" t="s">
        <v>20</v>
      </c>
      <c r="C179" s="258"/>
      <c r="D179" s="258"/>
      <c r="E179" s="258"/>
      <c r="F179" s="259"/>
    </row>
    <row r="180" spans="1:8" ht="30" customHeight="1" x14ac:dyDescent="0.25">
      <c r="A180" s="19" t="s">
        <v>32</v>
      </c>
      <c r="B180" s="9" t="s">
        <v>30</v>
      </c>
      <c r="C180" s="3" t="s">
        <v>8</v>
      </c>
      <c r="D180" s="10">
        <v>750</v>
      </c>
      <c r="E180" s="13"/>
      <c r="F180" s="23"/>
    </row>
    <row r="181" spans="1:8" ht="30" customHeight="1" x14ac:dyDescent="0.25">
      <c r="A181" s="19" t="s">
        <v>33</v>
      </c>
      <c r="B181" s="4" t="s">
        <v>31</v>
      </c>
      <c r="C181" s="3"/>
      <c r="D181" s="10"/>
      <c r="E181" s="13"/>
      <c r="F181" s="24"/>
    </row>
    <row r="182" spans="1:8" ht="25.15" customHeight="1" x14ac:dyDescent="0.25">
      <c r="A182" s="19" t="s">
        <v>3</v>
      </c>
      <c r="B182" s="4" t="s">
        <v>110</v>
      </c>
      <c r="C182" s="3" t="s">
        <v>8</v>
      </c>
      <c r="D182" s="10">
        <v>620</v>
      </c>
      <c r="E182" s="13"/>
      <c r="F182" s="23"/>
    </row>
    <row r="183" spans="1:8" s="8" customFormat="1" ht="25.15" customHeight="1" x14ac:dyDescent="0.25">
      <c r="A183" s="19" t="s">
        <v>4</v>
      </c>
      <c r="B183" s="4" t="s">
        <v>111</v>
      </c>
      <c r="C183" s="3" t="s">
        <v>8</v>
      </c>
      <c r="D183" s="10">
        <v>310</v>
      </c>
      <c r="E183" s="13"/>
      <c r="F183" s="23"/>
    </row>
    <row r="184" spans="1:8" ht="30" customHeight="1" x14ac:dyDescent="0.25">
      <c r="A184" s="32" t="s">
        <v>35</v>
      </c>
      <c r="B184" s="33" t="s">
        <v>34</v>
      </c>
      <c r="C184" s="34" t="s">
        <v>8</v>
      </c>
      <c r="D184" s="35">
        <v>15</v>
      </c>
      <c r="E184" s="122"/>
      <c r="F184" s="141"/>
    </row>
    <row r="185" spans="1:8" ht="30" customHeight="1" x14ac:dyDescent="0.25">
      <c r="A185" s="19" t="s">
        <v>36</v>
      </c>
      <c r="B185" s="4" t="s">
        <v>38</v>
      </c>
      <c r="C185" s="3" t="s">
        <v>8</v>
      </c>
      <c r="D185" s="29">
        <v>10</v>
      </c>
      <c r="E185" s="13"/>
      <c r="F185" s="23"/>
    </row>
    <row r="186" spans="1:8" ht="30" customHeight="1" x14ac:dyDescent="0.25">
      <c r="A186" s="19" t="s">
        <v>37</v>
      </c>
      <c r="B186" s="4" t="s">
        <v>39</v>
      </c>
      <c r="C186" s="3" t="s">
        <v>8</v>
      </c>
      <c r="D186" s="10">
        <v>40</v>
      </c>
      <c r="E186" s="13"/>
      <c r="F186" s="23"/>
    </row>
    <row r="187" spans="1:8" ht="30" customHeight="1" thickBot="1" x14ac:dyDescent="0.3">
      <c r="A187" s="19" t="s">
        <v>405</v>
      </c>
      <c r="B187" s="89" t="s">
        <v>406</v>
      </c>
      <c r="C187" s="3" t="s">
        <v>1</v>
      </c>
      <c r="D187" s="90">
        <v>1</v>
      </c>
      <c r="E187" s="123"/>
      <c r="F187" s="91"/>
    </row>
    <row r="188" spans="1:8" ht="28.15" customHeight="1" thickTop="1" thickBot="1" x14ac:dyDescent="0.3">
      <c r="A188" s="63"/>
      <c r="B188" s="252" t="s">
        <v>393</v>
      </c>
      <c r="C188" s="252"/>
      <c r="D188" s="252"/>
      <c r="E188" s="252"/>
      <c r="F188" s="49">
        <f>SUM(F180:F187)</f>
        <v>0</v>
      </c>
    </row>
    <row r="189" spans="1:8" s="12" customFormat="1" ht="25.9" customHeight="1" thickTop="1" x14ac:dyDescent="0.25">
      <c r="A189" s="26"/>
      <c r="B189" s="272" t="s">
        <v>514</v>
      </c>
      <c r="C189" s="272"/>
      <c r="D189" s="272"/>
      <c r="E189" s="272"/>
      <c r="F189" s="213"/>
    </row>
    <row r="190" spans="1:8" s="12" customFormat="1" ht="25.9" customHeight="1" x14ac:dyDescent="0.25">
      <c r="A190" s="19"/>
      <c r="B190" s="276" t="s">
        <v>172</v>
      </c>
      <c r="C190" s="276"/>
      <c r="D190" s="21"/>
      <c r="E190" s="21"/>
      <c r="F190" s="22"/>
    </row>
    <row r="191" spans="1:8" s="12" customFormat="1" ht="44.45" customHeight="1" thickBot="1" x14ac:dyDescent="0.3">
      <c r="A191" s="170" t="s">
        <v>173</v>
      </c>
      <c r="B191" s="216" t="s">
        <v>418</v>
      </c>
      <c r="C191" s="172" t="s">
        <v>1</v>
      </c>
      <c r="D191" s="184">
        <v>1</v>
      </c>
      <c r="E191" s="189"/>
      <c r="F191" s="190"/>
    </row>
    <row r="192" spans="1:8" s="12" customFormat="1" ht="30.6" customHeight="1" thickTop="1" x14ac:dyDescent="0.25">
      <c r="A192" s="14" t="s">
        <v>174</v>
      </c>
      <c r="B192" s="217" t="s">
        <v>419</v>
      </c>
      <c r="C192" s="15" t="s">
        <v>1</v>
      </c>
      <c r="D192" s="187">
        <v>1</v>
      </c>
      <c r="E192" s="218"/>
      <c r="F192" s="219"/>
    </row>
    <row r="193" spans="1:8" s="12" customFormat="1" ht="31.15" customHeight="1" thickBot="1" x14ac:dyDescent="0.3">
      <c r="A193" s="19" t="s">
        <v>468</v>
      </c>
      <c r="B193" s="6" t="s">
        <v>175</v>
      </c>
      <c r="C193" s="43" t="s">
        <v>1</v>
      </c>
      <c r="D193" s="11">
        <v>1</v>
      </c>
      <c r="E193" s="136"/>
      <c r="F193" s="137"/>
    </row>
    <row r="194" spans="1:8" s="12" customFormat="1" ht="25.9" customHeight="1" thickTop="1" thickBot="1" x14ac:dyDescent="0.3">
      <c r="A194" s="45"/>
      <c r="B194" s="253" t="s">
        <v>471</v>
      </c>
      <c r="C194" s="253"/>
      <c r="D194" s="253"/>
      <c r="E194" s="253"/>
      <c r="F194" s="138">
        <f>SUM(F191:F193)</f>
        <v>0</v>
      </c>
    </row>
    <row r="195" spans="1:8" s="12" customFormat="1" ht="25.9" customHeight="1" thickTop="1" x14ac:dyDescent="0.25">
      <c r="A195" s="32"/>
      <c r="B195" s="55" t="s">
        <v>176</v>
      </c>
      <c r="C195" s="56"/>
      <c r="D195" s="56"/>
      <c r="E195" s="56"/>
      <c r="F195" s="54"/>
    </row>
    <row r="196" spans="1:8" s="12" customFormat="1" ht="25.9" customHeight="1" x14ac:dyDescent="0.25">
      <c r="A196" s="19" t="s">
        <v>177</v>
      </c>
      <c r="B196" s="4" t="s">
        <v>178</v>
      </c>
      <c r="C196" s="3" t="s">
        <v>1</v>
      </c>
      <c r="D196" s="10">
        <v>2</v>
      </c>
      <c r="E196" s="82"/>
      <c r="F196" s="135"/>
    </row>
    <row r="197" spans="1:8" s="12" customFormat="1" ht="25.9" customHeight="1" x14ac:dyDescent="0.25">
      <c r="A197" s="19" t="s">
        <v>179</v>
      </c>
      <c r="B197" s="4" t="s">
        <v>180</v>
      </c>
      <c r="C197" s="3" t="s">
        <v>1</v>
      </c>
      <c r="D197" s="10">
        <v>2</v>
      </c>
      <c r="E197" s="82"/>
      <c r="F197" s="135"/>
    </row>
    <row r="198" spans="1:8" s="12" customFormat="1" ht="31.9" customHeight="1" x14ac:dyDescent="0.25">
      <c r="A198" s="19" t="s">
        <v>181</v>
      </c>
      <c r="B198" s="4" t="s">
        <v>420</v>
      </c>
      <c r="C198" s="3" t="s">
        <v>1</v>
      </c>
      <c r="D198" s="10">
        <v>9</v>
      </c>
      <c r="E198" s="82"/>
      <c r="F198" s="135"/>
    </row>
    <row r="199" spans="1:8" s="12" customFormat="1" ht="25.9" customHeight="1" x14ac:dyDescent="0.25">
      <c r="A199" s="19" t="s">
        <v>182</v>
      </c>
      <c r="B199" s="4" t="s">
        <v>183</v>
      </c>
      <c r="C199" s="3" t="s">
        <v>1</v>
      </c>
      <c r="D199" s="10">
        <v>12</v>
      </c>
      <c r="E199" s="82"/>
      <c r="F199" s="135"/>
      <c r="H199" s="204"/>
    </row>
    <row r="200" spans="1:8" s="12" customFormat="1" ht="32.450000000000003" customHeight="1" x14ac:dyDescent="0.25">
      <c r="A200" s="19" t="s">
        <v>184</v>
      </c>
      <c r="B200" s="4" t="s">
        <v>421</v>
      </c>
      <c r="C200" s="3" t="s">
        <v>1</v>
      </c>
      <c r="D200" s="10">
        <v>12</v>
      </c>
      <c r="E200" s="82"/>
      <c r="F200" s="135"/>
    </row>
    <row r="201" spans="1:8" s="12" customFormat="1" ht="25.9" customHeight="1" x14ac:dyDescent="0.25">
      <c r="A201" s="19" t="s">
        <v>185</v>
      </c>
      <c r="B201" s="4" t="s">
        <v>186</v>
      </c>
      <c r="C201" s="3" t="s">
        <v>1</v>
      </c>
      <c r="D201" s="10">
        <v>12</v>
      </c>
      <c r="E201" s="82"/>
      <c r="F201" s="135"/>
    </row>
    <row r="202" spans="1:8" s="12" customFormat="1" ht="25.9" customHeight="1" x14ac:dyDescent="0.25">
      <c r="A202" s="19" t="s">
        <v>187</v>
      </c>
      <c r="B202" s="4" t="s">
        <v>188</v>
      </c>
      <c r="C202" s="3" t="s">
        <v>1</v>
      </c>
      <c r="D202" s="10">
        <v>1</v>
      </c>
      <c r="E202" s="82"/>
      <c r="F202" s="135"/>
    </row>
    <row r="203" spans="1:8" s="12" customFormat="1" ht="25.9" customHeight="1" x14ac:dyDescent="0.25">
      <c r="A203" s="19" t="s">
        <v>189</v>
      </c>
      <c r="B203" s="4" t="s">
        <v>190</v>
      </c>
      <c r="C203" s="3" t="s">
        <v>1</v>
      </c>
      <c r="D203" s="10">
        <v>1</v>
      </c>
      <c r="E203" s="82"/>
      <c r="F203" s="135"/>
    </row>
    <row r="204" spans="1:8" s="12" customFormat="1" ht="25.9" customHeight="1" x14ac:dyDescent="0.25">
      <c r="A204" s="19" t="s">
        <v>191</v>
      </c>
      <c r="B204" s="4" t="s">
        <v>422</v>
      </c>
      <c r="C204" s="3" t="s">
        <v>1</v>
      </c>
      <c r="D204" s="10">
        <v>1</v>
      </c>
      <c r="E204" s="82"/>
      <c r="F204" s="135"/>
    </row>
    <row r="205" spans="1:8" s="12" customFormat="1" ht="33.6" customHeight="1" x14ac:dyDescent="0.25">
      <c r="A205" s="19" t="s">
        <v>193</v>
      </c>
      <c r="B205" s="4" t="s">
        <v>192</v>
      </c>
      <c r="C205" s="3" t="s">
        <v>1</v>
      </c>
      <c r="D205" s="10">
        <v>3</v>
      </c>
      <c r="E205" s="82"/>
      <c r="F205" s="135"/>
    </row>
    <row r="206" spans="1:8" s="12" customFormat="1" ht="25.9" customHeight="1" thickBot="1" x14ac:dyDescent="0.3">
      <c r="A206" s="19" t="s">
        <v>469</v>
      </c>
      <c r="B206" s="6" t="s">
        <v>194</v>
      </c>
      <c r="C206" s="43" t="s">
        <v>1</v>
      </c>
      <c r="D206" s="11">
        <v>140</v>
      </c>
      <c r="E206" s="136"/>
      <c r="F206" s="137"/>
    </row>
    <row r="207" spans="1:8" s="12" customFormat="1" ht="25.9" customHeight="1" thickTop="1" thickBot="1" x14ac:dyDescent="0.3">
      <c r="A207" s="45"/>
      <c r="B207" s="253" t="s">
        <v>470</v>
      </c>
      <c r="C207" s="253"/>
      <c r="D207" s="253"/>
      <c r="E207" s="253"/>
      <c r="F207" s="46">
        <f>SUM(F196:F206)</f>
        <v>0</v>
      </c>
    </row>
    <row r="208" spans="1:8" s="12" customFormat="1" ht="25.9" customHeight="1" thickTop="1" x14ac:dyDescent="0.25">
      <c r="A208" s="14"/>
      <c r="B208" s="273" t="s">
        <v>195</v>
      </c>
      <c r="C208" s="274"/>
      <c r="D208" s="277"/>
      <c r="E208" s="145"/>
      <c r="F208" s="146"/>
    </row>
    <row r="209" spans="1:6" s="12" customFormat="1" ht="24" customHeight="1" x14ac:dyDescent="0.25">
      <c r="A209" s="19" t="s">
        <v>196</v>
      </c>
      <c r="B209" s="4" t="s">
        <v>197</v>
      </c>
      <c r="C209" s="3" t="s">
        <v>1</v>
      </c>
      <c r="D209" s="10">
        <v>5</v>
      </c>
      <c r="E209" s="82"/>
      <c r="F209" s="135"/>
    </row>
    <row r="210" spans="1:6" s="12" customFormat="1" ht="24" customHeight="1" x14ac:dyDescent="0.25">
      <c r="A210" s="19" t="s">
        <v>198</v>
      </c>
      <c r="B210" s="4" t="s">
        <v>199</v>
      </c>
      <c r="C210" s="3" t="s">
        <v>1</v>
      </c>
      <c r="D210" s="10">
        <v>8</v>
      </c>
      <c r="E210" s="82"/>
      <c r="F210" s="135"/>
    </row>
    <row r="211" spans="1:6" s="12" customFormat="1" ht="24" customHeight="1" x14ac:dyDescent="0.25">
      <c r="A211" s="19" t="s">
        <v>200</v>
      </c>
      <c r="B211" s="4" t="s">
        <v>201</v>
      </c>
      <c r="C211" s="3" t="s">
        <v>1</v>
      </c>
      <c r="D211" s="10">
        <v>2</v>
      </c>
      <c r="E211" s="82"/>
      <c r="F211" s="135"/>
    </row>
    <row r="212" spans="1:6" s="12" customFormat="1" ht="24" customHeight="1" x14ac:dyDescent="0.25">
      <c r="A212" s="19" t="s">
        <v>202</v>
      </c>
      <c r="B212" s="4" t="s">
        <v>203</v>
      </c>
      <c r="C212" s="3" t="s">
        <v>1</v>
      </c>
      <c r="D212" s="10">
        <v>2</v>
      </c>
      <c r="E212" s="82"/>
      <c r="F212" s="135"/>
    </row>
    <row r="213" spans="1:6" s="12" customFormat="1" ht="24" customHeight="1" x14ac:dyDescent="0.25">
      <c r="A213" s="19" t="s">
        <v>204</v>
      </c>
      <c r="B213" s="4" t="s">
        <v>205</v>
      </c>
      <c r="C213" s="3" t="s">
        <v>1</v>
      </c>
      <c r="D213" s="10">
        <v>18</v>
      </c>
      <c r="E213" s="82"/>
      <c r="F213" s="135"/>
    </row>
    <row r="214" spans="1:6" s="12" customFormat="1" ht="24" customHeight="1" x14ac:dyDescent="0.25">
      <c r="A214" s="19" t="s">
        <v>206</v>
      </c>
      <c r="B214" s="4" t="s">
        <v>423</v>
      </c>
      <c r="C214" s="3" t="s">
        <v>1</v>
      </c>
      <c r="D214" s="10">
        <v>3</v>
      </c>
      <c r="E214" s="82"/>
      <c r="F214" s="135"/>
    </row>
    <row r="215" spans="1:6" s="12" customFormat="1" ht="24" customHeight="1" x14ac:dyDescent="0.25">
      <c r="A215" s="19" t="s">
        <v>207</v>
      </c>
      <c r="B215" s="4" t="s">
        <v>210</v>
      </c>
      <c r="C215" s="3" t="s">
        <v>1</v>
      </c>
      <c r="D215" s="10">
        <v>4</v>
      </c>
      <c r="E215" s="82"/>
      <c r="F215" s="135"/>
    </row>
    <row r="216" spans="1:6" s="12" customFormat="1" ht="36" customHeight="1" x14ac:dyDescent="0.25">
      <c r="A216" s="19" t="s">
        <v>208</v>
      </c>
      <c r="B216" s="4" t="s">
        <v>212</v>
      </c>
      <c r="C216" s="3" t="s">
        <v>1</v>
      </c>
      <c r="D216" s="10">
        <v>8</v>
      </c>
      <c r="E216" s="82"/>
      <c r="F216" s="135"/>
    </row>
    <row r="217" spans="1:6" s="12" customFormat="1" ht="24" customHeight="1" x14ac:dyDescent="0.25">
      <c r="A217" s="19" t="s">
        <v>209</v>
      </c>
      <c r="B217" s="4" t="s">
        <v>213</v>
      </c>
      <c r="C217" s="3" t="s">
        <v>1</v>
      </c>
      <c r="D217" s="10">
        <v>2</v>
      </c>
      <c r="E217" s="82"/>
      <c r="F217" s="135"/>
    </row>
    <row r="218" spans="1:6" s="12" customFormat="1" ht="24" customHeight="1" thickBot="1" x14ac:dyDescent="0.3">
      <c r="A218" s="170" t="s">
        <v>211</v>
      </c>
      <c r="B218" s="171" t="s">
        <v>214</v>
      </c>
      <c r="C218" s="172" t="s">
        <v>1</v>
      </c>
      <c r="D218" s="184">
        <v>2</v>
      </c>
      <c r="E218" s="189"/>
      <c r="F218" s="190"/>
    </row>
    <row r="219" spans="1:6" s="12" customFormat="1" ht="29.45" customHeight="1" thickTop="1" thickBot="1" x14ac:dyDescent="0.3">
      <c r="A219" s="45"/>
      <c r="B219" s="253" t="s">
        <v>472</v>
      </c>
      <c r="C219" s="253"/>
      <c r="D219" s="253"/>
      <c r="E219" s="253"/>
      <c r="F219" s="46">
        <f>SUM(F209:F218)</f>
        <v>0</v>
      </c>
    </row>
    <row r="220" spans="1:6" s="12" customFormat="1" ht="24" customHeight="1" thickTop="1" x14ac:dyDescent="0.25">
      <c r="A220" s="32"/>
      <c r="B220" s="55" t="s">
        <v>215</v>
      </c>
      <c r="C220" s="34"/>
      <c r="D220" s="35"/>
      <c r="E220" s="139"/>
      <c r="F220" s="140"/>
    </row>
    <row r="221" spans="1:6" s="12" customFormat="1" ht="25.9" customHeight="1" x14ac:dyDescent="0.25">
      <c r="A221" s="19" t="s">
        <v>216</v>
      </c>
      <c r="B221" s="4" t="s">
        <v>217</v>
      </c>
      <c r="C221" s="3" t="s">
        <v>1</v>
      </c>
      <c r="D221" s="10">
        <v>7</v>
      </c>
      <c r="E221" s="82"/>
      <c r="F221" s="135"/>
    </row>
    <row r="222" spans="1:6" s="12" customFormat="1" ht="25.9" customHeight="1" x14ac:dyDescent="0.25">
      <c r="A222" s="19" t="s">
        <v>218</v>
      </c>
      <c r="B222" s="4" t="s">
        <v>424</v>
      </c>
      <c r="C222" s="3" t="s">
        <v>1</v>
      </c>
      <c r="D222" s="10">
        <v>1</v>
      </c>
      <c r="E222" s="82"/>
      <c r="F222" s="135"/>
    </row>
    <row r="223" spans="1:6" s="12" customFormat="1" ht="25.9" customHeight="1" thickBot="1" x14ac:dyDescent="0.3">
      <c r="A223" s="170" t="s">
        <v>474</v>
      </c>
      <c r="B223" s="171" t="s">
        <v>425</v>
      </c>
      <c r="C223" s="172" t="s">
        <v>1</v>
      </c>
      <c r="D223" s="184">
        <v>1</v>
      </c>
      <c r="E223" s="189"/>
      <c r="F223" s="190"/>
    </row>
    <row r="224" spans="1:6" s="12" customFormat="1" ht="25.9" customHeight="1" thickTop="1" x14ac:dyDescent="0.25">
      <c r="A224" s="14" t="s">
        <v>219</v>
      </c>
      <c r="B224" s="176" t="s">
        <v>426</v>
      </c>
      <c r="C224" s="15" t="s">
        <v>1</v>
      </c>
      <c r="D224" s="187">
        <v>6</v>
      </c>
      <c r="E224" s="218"/>
      <c r="F224" s="219"/>
    </row>
    <row r="225" spans="1:6" s="12" customFormat="1" ht="25.9" customHeight="1" x14ac:dyDescent="0.25">
      <c r="A225" s="19" t="s">
        <v>221</v>
      </c>
      <c r="B225" s="4" t="s">
        <v>220</v>
      </c>
      <c r="C225" s="3" t="s">
        <v>1</v>
      </c>
      <c r="D225" s="10">
        <v>7</v>
      </c>
      <c r="E225" s="135"/>
      <c r="F225" s="135"/>
    </row>
    <row r="226" spans="1:6" s="12" customFormat="1" ht="25.9" customHeight="1" x14ac:dyDescent="0.25">
      <c r="A226" s="19" t="s">
        <v>222</v>
      </c>
      <c r="B226" s="4" t="s">
        <v>427</v>
      </c>
      <c r="C226" s="3" t="s">
        <v>1</v>
      </c>
      <c r="D226" s="10">
        <v>28</v>
      </c>
      <c r="E226" s="135"/>
      <c r="F226" s="135"/>
    </row>
    <row r="227" spans="1:6" s="12" customFormat="1" ht="25.9" customHeight="1" x14ac:dyDescent="0.25">
      <c r="A227" s="19" t="s">
        <v>223</v>
      </c>
      <c r="B227" s="4" t="s">
        <v>428</v>
      </c>
      <c r="C227" s="3" t="s">
        <v>1</v>
      </c>
      <c r="D227" s="10">
        <v>13</v>
      </c>
      <c r="E227" s="135"/>
      <c r="F227" s="135"/>
    </row>
    <row r="228" spans="1:6" s="12" customFormat="1" ht="25.9" customHeight="1" x14ac:dyDescent="0.25">
      <c r="A228" s="19" t="s">
        <v>224</v>
      </c>
      <c r="B228" s="4" t="s">
        <v>429</v>
      </c>
      <c r="C228" s="3" t="s">
        <v>9</v>
      </c>
      <c r="D228" s="10">
        <v>42</v>
      </c>
      <c r="E228" s="135"/>
      <c r="F228" s="135"/>
    </row>
    <row r="229" spans="1:6" s="12" customFormat="1" ht="25.9" customHeight="1" x14ac:dyDescent="0.25">
      <c r="A229" s="19" t="s">
        <v>226</v>
      </c>
      <c r="B229" s="4" t="s">
        <v>225</v>
      </c>
      <c r="C229" s="3" t="s">
        <v>9</v>
      </c>
      <c r="D229" s="10">
        <v>140</v>
      </c>
      <c r="E229" s="135"/>
      <c r="F229" s="135"/>
    </row>
    <row r="230" spans="1:6" s="12" customFormat="1" ht="25.9" customHeight="1" x14ac:dyDescent="0.25">
      <c r="A230" s="19" t="s">
        <v>475</v>
      </c>
      <c r="B230" s="4" t="s">
        <v>430</v>
      </c>
      <c r="C230" s="3" t="s">
        <v>9</v>
      </c>
      <c r="D230" s="10">
        <v>60</v>
      </c>
      <c r="E230" s="135"/>
      <c r="F230" s="135"/>
    </row>
    <row r="231" spans="1:6" s="12" customFormat="1" ht="25.9" customHeight="1" x14ac:dyDescent="0.25">
      <c r="A231" s="19" t="s">
        <v>476</v>
      </c>
      <c r="B231" s="4" t="s">
        <v>431</v>
      </c>
      <c r="C231" s="3" t="s">
        <v>1</v>
      </c>
      <c r="D231" s="10">
        <v>92</v>
      </c>
      <c r="E231" s="135"/>
      <c r="F231" s="135"/>
    </row>
    <row r="232" spans="1:6" s="12" customFormat="1" ht="25.9" customHeight="1" x14ac:dyDescent="0.25">
      <c r="A232" s="19" t="s">
        <v>477</v>
      </c>
      <c r="B232" s="4" t="s">
        <v>432</v>
      </c>
      <c r="C232" s="3" t="s">
        <v>1</v>
      </c>
      <c r="D232" s="10">
        <v>5</v>
      </c>
      <c r="E232" s="135"/>
      <c r="F232" s="135"/>
    </row>
    <row r="233" spans="1:6" s="12" customFormat="1" ht="25.9" customHeight="1" thickBot="1" x14ac:dyDescent="0.3">
      <c r="A233" s="19" t="s">
        <v>478</v>
      </c>
      <c r="B233" s="6" t="s">
        <v>433</v>
      </c>
      <c r="C233" s="3" t="s">
        <v>1</v>
      </c>
      <c r="D233" s="10">
        <v>7</v>
      </c>
      <c r="E233" s="135"/>
      <c r="F233" s="135"/>
    </row>
    <row r="234" spans="1:6" s="12" customFormat="1" ht="24.6" customHeight="1" thickTop="1" thickBot="1" x14ac:dyDescent="0.3">
      <c r="A234" s="45"/>
      <c r="B234" s="253" t="s">
        <v>227</v>
      </c>
      <c r="C234" s="253"/>
      <c r="D234" s="253"/>
      <c r="E234" s="253"/>
      <c r="F234" s="46">
        <f>SUM(F221:F233)</f>
        <v>0</v>
      </c>
    </row>
    <row r="235" spans="1:6" s="12" customFormat="1" ht="25.9" customHeight="1" thickTop="1" x14ac:dyDescent="0.25">
      <c r="A235" s="14"/>
      <c r="B235" s="273" t="s">
        <v>434</v>
      </c>
      <c r="C235" s="274"/>
      <c r="D235" s="274"/>
      <c r="E235" s="274"/>
      <c r="F235" s="275"/>
    </row>
    <row r="236" spans="1:6" s="12" customFormat="1" ht="33.6" customHeight="1" thickBot="1" x14ac:dyDescent="0.3">
      <c r="A236" s="19" t="s">
        <v>228</v>
      </c>
      <c r="B236" s="4" t="s">
        <v>435</v>
      </c>
      <c r="C236" s="3" t="s">
        <v>229</v>
      </c>
      <c r="D236" s="10">
        <v>1</v>
      </c>
      <c r="E236" s="82"/>
      <c r="F236" s="135"/>
    </row>
    <row r="237" spans="1:6" s="12" customFormat="1" ht="22.9" customHeight="1" thickTop="1" thickBot="1" x14ac:dyDescent="0.3">
      <c r="A237" s="45"/>
      <c r="B237" s="253" t="s">
        <v>230</v>
      </c>
      <c r="C237" s="253"/>
      <c r="D237" s="253"/>
      <c r="E237" s="253"/>
      <c r="F237" s="46">
        <f>SUM(F236)</f>
        <v>0</v>
      </c>
    </row>
    <row r="238" spans="1:6" s="12" customFormat="1" ht="28.9" customHeight="1" thickTop="1" x14ac:dyDescent="0.25">
      <c r="A238" s="32"/>
      <c r="B238" s="273" t="s">
        <v>436</v>
      </c>
      <c r="C238" s="274"/>
      <c r="D238" s="274"/>
      <c r="E238" s="274"/>
      <c r="F238" s="275"/>
    </row>
    <row r="239" spans="1:6" s="12" customFormat="1" ht="34.9" customHeight="1" thickBot="1" x14ac:dyDescent="0.3">
      <c r="A239" s="19" t="s">
        <v>231</v>
      </c>
      <c r="B239" s="4" t="s">
        <v>435</v>
      </c>
      <c r="C239" s="3" t="s">
        <v>229</v>
      </c>
      <c r="D239" s="10">
        <v>1</v>
      </c>
      <c r="E239" s="82"/>
      <c r="F239" s="135"/>
    </row>
    <row r="240" spans="1:6" s="12" customFormat="1" ht="24" customHeight="1" thickTop="1" thickBot="1" x14ac:dyDescent="0.3">
      <c r="A240" s="45"/>
      <c r="B240" s="253" t="s">
        <v>232</v>
      </c>
      <c r="C240" s="253"/>
      <c r="D240" s="253"/>
      <c r="E240" s="253"/>
      <c r="F240" s="46">
        <f>SUM(F239)</f>
        <v>0</v>
      </c>
    </row>
    <row r="241" spans="1:6" s="12" customFormat="1" ht="25.9" customHeight="1" thickTop="1" x14ac:dyDescent="0.25">
      <c r="A241" s="32"/>
      <c r="B241" s="273" t="s">
        <v>437</v>
      </c>
      <c r="C241" s="274"/>
      <c r="D241" s="274"/>
      <c r="E241" s="274"/>
      <c r="F241" s="275"/>
    </row>
    <row r="242" spans="1:6" s="12" customFormat="1" ht="25.9" customHeight="1" x14ac:dyDescent="0.25">
      <c r="A242" s="19" t="s">
        <v>233</v>
      </c>
      <c r="B242" s="4" t="s">
        <v>438</v>
      </c>
      <c r="C242" s="3" t="s">
        <v>1</v>
      </c>
      <c r="D242" s="10">
        <v>1</v>
      </c>
      <c r="E242" s="82"/>
      <c r="F242" s="135"/>
    </row>
    <row r="243" spans="1:6" s="12" customFormat="1" ht="25.9" customHeight="1" x14ac:dyDescent="0.25">
      <c r="A243" s="19" t="s">
        <v>235</v>
      </c>
      <c r="B243" s="4" t="s">
        <v>439</v>
      </c>
      <c r="C243" s="3" t="s">
        <v>1</v>
      </c>
      <c r="D243" s="10">
        <v>2</v>
      </c>
      <c r="E243" s="82"/>
      <c r="F243" s="135"/>
    </row>
    <row r="244" spans="1:6" s="12" customFormat="1" ht="25.9" customHeight="1" x14ac:dyDescent="0.25">
      <c r="A244" s="19" t="s">
        <v>236</v>
      </c>
      <c r="B244" s="4" t="s">
        <v>440</v>
      </c>
      <c r="C244" s="3" t="s">
        <v>1</v>
      </c>
      <c r="D244" s="10">
        <v>2</v>
      </c>
      <c r="E244" s="82"/>
      <c r="F244" s="135"/>
    </row>
    <row r="245" spans="1:6" s="12" customFormat="1" ht="25.9" customHeight="1" x14ac:dyDescent="0.25">
      <c r="A245" s="19" t="s">
        <v>238</v>
      </c>
      <c r="B245" s="4" t="s">
        <v>441</v>
      </c>
      <c r="C245" s="3" t="s">
        <v>1</v>
      </c>
      <c r="D245" s="10">
        <v>1</v>
      </c>
      <c r="E245" s="82"/>
      <c r="F245" s="135"/>
    </row>
    <row r="246" spans="1:6" s="12" customFormat="1" ht="28.15" customHeight="1" x14ac:dyDescent="0.25">
      <c r="A246" s="19" t="s">
        <v>479</v>
      </c>
      <c r="B246" s="4" t="s">
        <v>442</v>
      </c>
      <c r="C246" s="3" t="s">
        <v>1</v>
      </c>
      <c r="D246" s="10">
        <v>8</v>
      </c>
      <c r="E246" s="82"/>
      <c r="F246" s="135"/>
    </row>
    <row r="247" spans="1:6" s="12" customFormat="1" ht="28.15" customHeight="1" x14ac:dyDescent="0.25">
      <c r="A247" s="19" t="s">
        <v>480</v>
      </c>
      <c r="B247" s="4" t="s">
        <v>443</v>
      </c>
      <c r="C247" s="3" t="s">
        <v>1</v>
      </c>
      <c r="D247" s="10">
        <v>2</v>
      </c>
      <c r="E247" s="82"/>
      <c r="F247" s="135"/>
    </row>
    <row r="248" spans="1:6" s="12" customFormat="1" ht="30" customHeight="1" thickBot="1" x14ac:dyDescent="0.3">
      <c r="A248" s="159" t="s">
        <v>481</v>
      </c>
      <c r="B248" s="89" t="s">
        <v>444</v>
      </c>
      <c r="C248" s="92" t="s">
        <v>1</v>
      </c>
      <c r="D248" s="90">
        <v>1</v>
      </c>
      <c r="E248" s="160"/>
      <c r="F248" s="161"/>
    </row>
    <row r="249" spans="1:6" s="12" customFormat="1" ht="30" customHeight="1" thickTop="1" thickBot="1" x14ac:dyDescent="0.3">
      <c r="A249" s="45"/>
      <c r="B249" s="253" t="s">
        <v>473</v>
      </c>
      <c r="C249" s="253"/>
      <c r="D249" s="253"/>
      <c r="E249" s="253"/>
      <c r="F249" s="46">
        <f>SUM(F242:F248)</f>
        <v>0</v>
      </c>
    </row>
    <row r="250" spans="1:6" s="12" customFormat="1" ht="25.9" customHeight="1" thickTop="1" x14ac:dyDescent="0.25">
      <c r="A250" s="14"/>
      <c r="B250" s="191" t="s">
        <v>445</v>
      </c>
      <c r="C250" s="15"/>
      <c r="D250" s="187"/>
      <c r="E250" s="145"/>
      <c r="F250" s="178"/>
    </row>
    <row r="251" spans="1:6" s="12" customFormat="1" ht="25.9" customHeight="1" x14ac:dyDescent="0.25">
      <c r="A251" s="19" t="s">
        <v>240</v>
      </c>
      <c r="B251" s="4" t="s">
        <v>234</v>
      </c>
      <c r="C251" s="3" t="s">
        <v>1</v>
      </c>
      <c r="D251" s="10">
        <v>1</v>
      </c>
      <c r="E251" s="142"/>
      <c r="F251" s="135"/>
    </row>
    <row r="252" spans="1:6" s="12" customFormat="1" ht="25.9" customHeight="1" x14ac:dyDescent="0.25">
      <c r="A252" s="19" t="s">
        <v>241</v>
      </c>
      <c r="B252" s="4" t="s">
        <v>531</v>
      </c>
      <c r="C252" s="3" t="s">
        <v>1</v>
      </c>
      <c r="D252" s="10">
        <v>1</v>
      </c>
      <c r="E252" s="142"/>
      <c r="F252" s="135"/>
    </row>
    <row r="253" spans="1:6" s="12" customFormat="1" ht="25.9" customHeight="1" x14ac:dyDescent="0.25">
      <c r="A253" s="19" t="s">
        <v>242</v>
      </c>
      <c r="B253" s="4" t="s">
        <v>237</v>
      </c>
      <c r="C253" s="3" t="s">
        <v>1</v>
      </c>
      <c r="D253" s="10">
        <v>1</v>
      </c>
      <c r="E253" s="142"/>
      <c r="F253" s="135"/>
    </row>
    <row r="254" spans="1:6" s="12" customFormat="1" ht="25.9" customHeight="1" thickBot="1" x14ac:dyDescent="0.3">
      <c r="A254" s="19" t="s">
        <v>243</v>
      </c>
      <c r="B254" s="6" t="s">
        <v>239</v>
      </c>
      <c r="C254" s="43" t="s">
        <v>229</v>
      </c>
      <c r="D254" s="11">
        <v>1</v>
      </c>
      <c r="E254" s="136"/>
      <c r="F254" s="137"/>
    </row>
    <row r="255" spans="1:6" s="12" customFormat="1" ht="25.9" customHeight="1" thickTop="1" thickBot="1" x14ac:dyDescent="0.3">
      <c r="A255" s="45"/>
      <c r="B255" s="253" t="s">
        <v>446</v>
      </c>
      <c r="C255" s="253"/>
      <c r="D255" s="253"/>
      <c r="E255" s="253"/>
      <c r="F255" s="46">
        <f>SUM(F251:F254)</f>
        <v>0</v>
      </c>
    </row>
    <row r="256" spans="1:6" s="12" customFormat="1" ht="25.9" customHeight="1" thickTop="1" x14ac:dyDescent="0.25">
      <c r="A256" s="14"/>
      <c r="B256" s="191" t="s">
        <v>550</v>
      </c>
      <c r="C256" s="15"/>
      <c r="D256" s="187"/>
      <c r="E256" s="145"/>
      <c r="F256" s="220"/>
    </row>
    <row r="257" spans="1:6" s="12" customFormat="1" ht="25.9" customHeight="1" x14ac:dyDescent="0.25">
      <c r="A257" s="19" t="s">
        <v>482</v>
      </c>
      <c r="B257" s="4" t="s">
        <v>447</v>
      </c>
      <c r="C257" s="3" t="s">
        <v>1</v>
      </c>
      <c r="D257" s="10">
        <v>1</v>
      </c>
      <c r="E257" s="82"/>
      <c r="F257" s="135"/>
    </row>
    <row r="258" spans="1:6" s="12" customFormat="1" ht="25.9" customHeight="1" x14ac:dyDescent="0.25">
      <c r="A258" s="19" t="s">
        <v>483</v>
      </c>
      <c r="B258" s="4" t="s">
        <v>448</v>
      </c>
      <c r="C258" s="3" t="s">
        <v>1</v>
      </c>
      <c r="D258" s="10">
        <v>4</v>
      </c>
      <c r="E258" s="82"/>
      <c r="F258" s="135"/>
    </row>
    <row r="259" spans="1:6" s="12" customFormat="1" ht="25.9" customHeight="1" x14ac:dyDescent="0.25">
      <c r="A259" s="19" t="s">
        <v>484</v>
      </c>
      <c r="B259" s="4" t="s">
        <v>449</v>
      </c>
      <c r="C259" s="3" t="s">
        <v>1</v>
      </c>
      <c r="D259" s="10">
        <v>10</v>
      </c>
      <c r="E259" s="82"/>
      <c r="F259" s="135"/>
    </row>
    <row r="260" spans="1:6" s="12" customFormat="1" ht="31.15" customHeight="1" x14ac:dyDescent="0.25">
      <c r="A260" s="19" t="s">
        <v>485</v>
      </c>
      <c r="B260" s="6" t="s">
        <v>244</v>
      </c>
      <c r="C260" s="43" t="s">
        <v>229</v>
      </c>
      <c r="D260" s="11">
        <v>1</v>
      </c>
      <c r="E260" s="136"/>
      <c r="F260" s="137"/>
    </row>
    <row r="261" spans="1:6" s="12" customFormat="1" ht="25.9" customHeight="1" x14ac:dyDescent="0.25">
      <c r="A261" s="19"/>
      <c r="B261" s="143" t="s">
        <v>450</v>
      </c>
      <c r="C261" s="3"/>
      <c r="D261" s="10"/>
      <c r="E261" s="82"/>
      <c r="F261" s="135">
        <f t="shared" ref="F261" si="0">D261*E261</f>
        <v>0</v>
      </c>
    </row>
    <row r="262" spans="1:6" s="12" customFormat="1" ht="25.9" customHeight="1" x14ac:dyDescent="0.25">
      <c r="A262" s="19" t="s">
        <v>486</v>
      </c>
      <c r="B262" s="4" t="s">
        <v>451</v>
      </c>
      <c r="C262" s="3" t="s">
        <v>229</v>
      </c>
      <c r="D262" s="10">
        <v>1</v>
      </c>
      <c r="E262" s="82"/>
      <c r="F262" s="135"/>
    </row>
    <row r="263" spans="1:6" s="12" customFormat="1" ht="25.9" customHeight="1" x14ac:dyDescent="0.25">
      <c r="A263" s="32" t="s">
        <v>487</v>
      </c>
      <c r="B263" s="33" t="s">
        <v>452</v>
      </c>
      <c r="C263" s="34" t="s">
        <v>1</v>
      </c>
      <c r="D263" s="35">
        <v>1</v>
      </c>
      <c r="E263" s="162"/>
      <c r="F263" s="140"/>
    </row>
    <row r="264" spans="1:6" s="12" customFormat="1" ht="25.9" customHeight="1" x14ac:dyDescent="0.25">
      <c r="A264" s="19" t="s">
        <v>488</v>
      </c>
      <c r="B264" s="6" t="s">
        <v>453</v>
      </c>
      <c r="C264" s="3" t="s">
        <v>1</v>
      </c>
      <c r="D264" s="11">
        <v>1</v>
      </c>
      <c r="E264" s="136"/>
      <c r="F264" s="137"/>
    </row>
    <row r="265" spans="1:6" s="12" customFormat="1" ht="25.9" customHeight="1" x14ac:dyDescent="0.25">
      <c r="A265" s="19" t="s">
        <v>489</v>
      </c>
      <c r="B265" s="4" t="s">
        <v>454</v>
      </c>
      <c r="C265" s="3" t="s">
        <v>1</v>
      </c>
      <c r="D265" s="10">
        <v>10</v>
      </c>
      <c r="E265" s="82"/>
      <c r="F265" s="135"/>
    </row>
    <row r="266" spans="1:6" s="12" customFormat="1" ht="25.9" customHeight="1" x14ac:dyDescent="0.25">
      <c r="A266" s="19" t="s">
        <v>490</v>
      </c>
      <c r="B266" s="4" t="s">
        <v>455</v>
      </c>
      <c r="C266" s="3" t="s">
        <v>1</v>
      </c>
      <c r="D266" s="10">
        <v>1</v>
      </c>
      <c r="E266" s="82"/>
      <c r="F266" s="135"/>
    </row>
    <row r="267" spans="1:6" s="12" customFormat="1" ht="25.9" customHeight="1" x14ac:dyDescent="0.25">
      <c r="A267" s="19" t="s">
        <v>491</v>
      </c>
      <c r="B267" s="4" t="s">
        <v>456</v>
      </c>
      <c r="C267" s="3" t="s">
        <v>1</v>
      </c>
      <c r="D267" s="10">
        <v>1</v>
      </c>
      <c r="E267" s="82"/>
      <c r="F267" s="135"/>
    </row>
    <row r="268" spans="1:6" s="12" customFormat="1" ht="25.9" customHeight="1" x14ac:dyDescent="0.25">
      <c r="A268" s="19" t="s">
        <v>492</v>
      </c>
      <c r="B268" s="6" t="s">
        <v>457</v>
      </c>
      <c r="C268" s="3" t="s">
        <v>1</v>
      </c>
      <c r="D268" s="11">
        <v>1</v>
      </c>
      <c r="E268" s="136"/>
      <c r="F268" s="137"/>
    </row>
    <row r="269" spans="1:6" s="12" customFormat="1" ht="25.9" customHeight="1" x14ac:dyDescent="0.25">
      <c r="A269" s="19" t="s">
        <v>493</v>
      </c>
      <c r="B269" s="4" t="s">
        <v>458</v>
      </c>
      <c r="C269" s="3" t="s">
        <v>229</v>
      </c>
      <c r="D269" s="10">
        <v>1</v>
      </c>
      <c r="E269" s="82"/>
      <c r="F269" s="135"/>
    </row>
    <row r="270" spans="1:6" s="12" customFormat="1" ht="25.9" customHeight="1" thickBot="1" x14ac:dyDescent="0.3">
      <c r="A270" s="19" t="s">
        <v>494</v>
      </c>
      <c r="B270" s="6" t="s">
        <v>459</v>
      </c>
      <c r="C270" s="3" t="s">
        <v>229</v>
      </c>
      <c r="D270" s="11">
        <v>1</v>
      </c>
      <c r="E270" s="136"/>
      <c r="F270" s="137"/>
    </row>
    <row r="271" spans="1:6" s="12" customFormat="1" ht="25.9" customHeight="1" thickTop="1" thickBot="1" x14ac:dyDescent="0.3">
      <c r="A271" s="45"/>
      <c r="B271" s="253" t="s">
        <v>551</v>
      </c>
      <c r="C271" s="253"/>
      <c r="D271" s="253"/>
      <c r="E271" s="253"/>
      <c r="F271" s="46">
        <f>SUM(F257:F270)</f>
        <v>0</v>
      </c>
    </row>
    <row r="272" spans="1:6" s="12" customFormat="1" ht="25.9" customHeight="1" thickTop="1" x14ac:dyDescent="0.25">
      <c r="A272" s="32"/>
      <c r="B272" s="55" t="s">
        <v>460</v>
      </c>
      <c r="C272" s="34"/>
      <c r="D272" s="35"/>
      <c r="E272" s="139"/>
      <c r="F272" s="141"/>
    </row>
    <row r="273" spans="1:6" s="12" customFormat="1" ht="30" customHeight="1" x14ac:dyDescent="0.25">
      <c r="A273" s="19" t="s">
        <v>495</v>
      </c>
      <c r="B273" s="4" t="s">
        <v>461</v>
      </c>
      <c r="C273" s="3" t="s">
        <v>1</v>
      </c>
      <c r="D273" s="10">
        <v>1</v>
      </c>
      <c r="E273" s="82"/>
      <c r="F273" s="135"/>
    </row>
    <row r="274" spans="1:6" s="12" customFormat="1" ht="30" customHeight="1" x14ac:dyDescent="0.25">
      <c r="A274" s="19" t="s">
        <v>496</v>
      </c>
      <c r="B274" s="4" t="s">
        <v>462</v>
      </c>
      <c r="C274" s="3" t="s">
        <v>1</v>
      </c>
      <c r="D274" s="10">
        <v>17</v>
      </c>
      <c r="E274" s="82"/>
      <c r="F274" s="135"/>
    </row>
    <row r="275" spans="1:6" s="12" customFormat="1" ht="36.6" customHeight="1" x14ac:dyDescent="0.25">
      <c r="A275" s="19" t="s">
        <v>497</v>
      </c>
      <c r="B275" s="4" t="s">
        <v>463</v>
      </c>
      <c r="C275" s="3" t="s">
        <v>1</v>
      </c>
      <c r="D275" s="10">
        <v>1</v>
      </c>
      <c r="E275" s="82"/>
      <c r="F275" s="135"/>
    </row>
    <row r="276" spans="1:6" s="12" customFormat="1" ht="25.9" customHeight="1" x14ac:dyDescent="0.25">
      <c r="A276" s="19" t="s">
        <v>498</v>
      </c>
      <c r="B276" s="4" t="s">
        <v>464</v>
      </c>
      <c r="C276" s="3" t="s">
        <v>1</v>
      </c>
      <c r="D276" s="10">
        <v>6</v>
      </c>
      <c r="E276" s="82"/>
      <c r="F276" s="135"/>
    </row>
    <row r="277" spans="1:6" s="12" customFormat="1" ht="25.9" customHeight="1" x14ac:dyDescent="0.25">
      <c r="A277" s="19" t="s">
        <v>499</v>
      </c>
      <c r="B277" s="4" t="s">
        <v>465</v>
      </c>
      <c r="C277" s="3" t="s">
        <v>1</v>
      </c>
      <c r="D277" s="10">
        <v>3</v>
      </c>
      <c r="E277" s="82"/>
      <c r="F277" s="135"/>
    </row>
    <row r="278" spans="1:6" s="12" customFormat="1" ht="25.9" customHeight="1" thickBot="1" x14ac:dyDescent="0.3">
      <c r="A278" s="19" t="s">
        <v>500</v>
      </c>
      <c r="B278" s="4" t="s">
        <v>466</v>
      </c>
      <c r="C278" s="3" t="s">
        <v>1</v>
      </c>
      <c r="D278" s="10">
        <v>2</v>
      </c>
      <c r="E278" s="82"/>
      <c r="F278" s="135"/>
    </row>
    <row r="279" spans="1:6" s="12" customFormat="1" ht="25.9" customHeight="1" thickTop="1" thickBot="1" x14ac:dyDescent="0.3">
      <c r="A279" s="45"/>
      <c r="B279" s="253" t="s">
        <v>467</v>
      </c>
      <c r="C279" s="253"/>
      <c r="D279" s="253"/>
      <c r="E279" s="253"/>
      <c r="F279" s="46">
        <f>SUM(F273:F278)</f>
        <v>0</v>
      </c>
    </row>
    <row r="280" spans="1:6" s="42" customFormat="1" ht="28.15" customHeight="1" thickTop="1" thickBot="1" x14ac:dyDescent="0.3">
      <c r="A280" s="63"/>
      <c r="B280" s="252" t="s">
        <v>552</v>
      </c>
      <c r="C280" s="252"/>
      <c r="D280" s="252"/>
      <c r="E280" s="252"/>
      <c r="F280" s="49">
        <f>F279+F271+F255+F249+F240+F237+F234+F219+F207+F194</f>
        <v>0</v>
      </c>
    </row>
    <row r="281" spans="1:6" s="42" customFormat="1" ht="24.6" customHeight="1" thickTop="1" x14ac:dyDescent="0.25">
      <c r="A281" s="66"/>
      <c r="B281" s="231" t="s">
        <v>124</v>
      </c>
      <c r="C281" s="231"/>
      <c r="D281" s="231"/>
      <c r="E281" s="231"/>
      <c r="F281" s="232"/>
    </row>
    <row r="282" spans="1:6" s="42" customFormat="1" ht="24.6" customHeight="1" x14ac:dyDescent="0.25">
      <c r="A282" s="103"/>
      <c r="B282" s="104" t="s">
        <v>125</v>
      </c>
      <c r="C282" s="105"/>
      <c r="D282" s="106"/>
      <c r="E282" s="125"/>
      <c r="F282" s="107"/>
    </row>
    <row r="283" spans="1:6" s="42" customFormat="1" ht="24.6" customHeight="1" x14ac:dyDescent="0.25">
      <c r="A283" s="103" t="s">
        <v>126</v>
      </c>
      <c r="B283" s="108" t="s">
        <v>127</v>
      </c>
      <c r="C283" s="105" t="s">
        <v>97</v>
      </c>
      <c r="D283" s="29">
        <v>1</v>
      </c>
      <c r="E283" s="13"/>
      <c r="F283" s="110"/>
    </row>
    <row r="284" spans="1:6" s="42" customFormat="1" ht="24.6" customHeight="1" x14ac:dyDescent="0.25">
      <c r="A284" s="103" t="s">
        <v>128</v>
      </c>
      <c r="B284" s="108" t="s">
        <v>334</v>
      </c>
      <c r="C284" s="105" t="s">
        <v>97</v>
      </c>
      <c r="D284" s="29">
        <v>1</v>
      </c>
      <c r="E284" s="13"/>
      <c r="F284" s="110"/>
    </row>
    <row r="285" spans="1:6" s="42" customFormat="1" ht="24.6" customHeight="1" x14ac:dyDescent="0.25">
      <c r="A285" s="103" t="s">
        <v>129</v>
      </c>
      <c r="B285" s="108" t="s">
        <v>335</v>
      </c>
      <c r="C285" s="105" t="s">
        <v>9</v>
      </c>
      <c r="D285" s="29">
        <v>8</v>
      </c>
      <c r="E285" s="13"/>
      <c r="F285" s="110"/>
    </row>
    <row r="286" spans="1:6" s="42" customFormat="1" ht="24.6" customHeight="1" x14ac:dyDescent="0.25">
      <c r="A286" s="103" t="s">
        <v>130</v>
      </c>
      <c r="B286" s="108" t="s">
        <v>336</v>
      </c>
      <c r="C286" s="105"/>
      <c r="D286" s="29"/>
      <c r="E286" s="13"/>
      <c r="F286" s="110"/>
    </row>
    <row r="287" spans="1:6" s="42" customFormat="1" ht="24.6" customHeight="1" thickBot="1" x14ac:dyDescent="0.3">
      <c r="A287" s="221" t="s">
        <v>3</v>
      </c>
      <c r="B287" s="222" t="s">
        <v>337</v>
      </c>
      <c r="C287" s="223" t="s">
        <v>9</v>
      </c>
      <c r="D287" s="173">
        <v>2</v>
      </c>
      <c r="E287" s="174"/>
      <c r="F287" s="224"/>
    </row>
    <row r="288" spans="1:6" s="42" customFormat="1" ht="24.6" customHeight="1" thickTop="1" x14ac:dyDescent="0.25">
      <c r="A288" s="225" t="s">
        <v>4</v>
      </c>
      <c r="B288" s="226" t="s">
        <v>338</v>
      </c>
      <c r="C288" s="147" t="s">
        <v>9</v>
      </c>
      <c r="D288" s="65">
        <v>15</v>
      </c>
      <c r="E288" s="177"/>
      <c r="F288" s="148"/>
    </row>
    <row r="289" spans="1:11" s="42" customFormat="1" ht="24.6" customHeight="1" x14ac:dyDescent="0.25">
      <c r="A289" s="103" t="s">
        <v>131</v>
      </c>
      <c r="B289" s="108" t="s">
        <v>132</v>
      </c>
      <c r="C289" s="105" t="s">
        <v>339</v>
      </c>
      <c r="D289" s="29"/>
      <c r="E289" s="13"/>
      <c r="F289" s="110"/>
    </row>
    <row r="290" spans="1:11" s="42" customFormat="1" ht="24.6" customHeight="1" x14ac:dyDescent="0.25">
      <c r="A290" s="103" t="s">
        <v>3</v>
      </c>
      <c r="B290" s="108" t="s">
        <v>133</v>
      </c>
      <c r="C290" s="105" t="s">
        <v>9</v>
      </c>
      <c r="D290" s="29">
        <v>40</v>
      </c>
      <c r="E290" s="13"/>
      <c r="F290" s="110"/>
    </row>
    <row r="291" spans="1:11" s="42" customFormat="1" ht="24.6" customHeight="1" x14ac:dyDescent="0.25">
      <c r="A291" s="103" t="s">
        <v>4</v>
      </c>
      <c r="B291" s="108" t="s">
        <v>134</v>
      </c>
      <c r="C291" s="105" t="s">
        <v>9</v>
      </c>
      <c r="D291" s="29">
        <v>71</v>
      </c>
      <c r="E291" s="13"/>
      <c r="F291" s="110"/>
    </row>
    <row r="292" spans="1:11" s="42" customFormat="1" ht="24.6" customHeight="1" x14ac:dyDescent="0.25">
      <c r="A292" s="103" t="s">
        <v>5</v>
      </c>
      <c r="B292" s="108" t="s">
        <v>340</v>
      </c>
      <c r="C292" s="105" t="s">
        <v>9</v>
      </c>
      <c r="D292" s="29">
        <v>11</v>
      </c>
      <c r="E292" s="13"/>
      <c r="F292" s="110"/>
    </row>
    <row r="293" spans="1:11" s="42" customFormat="1" ht="24.6" customHeight="1" x14ac:dyDescent="0.25">
      <c r="A293" s="163" t="s">
        <v>135</v>
      </c>
      <c r="B293" s="164" t="s">
        <v>136</v>
      </c>
      <c r="C293" s="165"/>
      <c r="D293" s="40"/>
      <c r="E293" s="122"/>
      <c r="F293" s="166"/>
    </row>
    <row r="294" spans="1:11" s="42" customFormat="1" ht="24.6" customHeight="1" x14ac:dyDescent="0.25">
      <c r="A294" s="103" t="s">
        <v>3</v>
      </c>
      <c r="B294" s="108" t="s">
        <v>137</v>
      </c>
      <c r="C294" s="105" t="s">
        <v>1</v>
      </c>
      <c r="D294" s="29">
        <v>3</v>
      </c>
      <c r="E294" s="13"/>
      <c r="F294" s="110"/>
    </row>
    <row r="295" spans="1:11" s="42" customFormat="1" ht="24.6" customHeight="1" x14ac:dyDescent="0.25">
      <c r="A295" s="103" t="s">
        <v>4</v>
      </c>
      <c r="B295" s="108" t="s">
        <v>341</v>
      </c>
      <c r="C295" s="105" t="s">
        <v>1</v>
      </c>
      <c r="D295" s="29">
        <v>2</v>
      </c>
      <c r="E295" s="13"/>
      <c r="F295" s="110"/>
    </row>
    <row r="296" spans="1:11" s="42" customFormat="1" ht="24.6" customHeight="1" x14ac:dyDescent="0.25">
      <c r="A296" s="103" t="s">
        <v>5</v>
      </c>
      <c r="B296" s="108" t="s">
        <v>342</v>
      </c>
      <c r="C296" s="105" t="s">
        <v>1</v>
      </c>
      <c r="D296" s="29">
        <v>1</v>
      </c>
      <c r="E296" s="13"/>
      <c r="F296" s="110"/>
    </row>
    <row r="297" spans="1:11" s="42" customFormat="1" ht="24.6" customHeight="1" x14ac:dyDescent="0.25">
      <c r="A297" s="103" t="s">
        <v>6</v>
      </c>
      <c r="B297" s="108" t="s">
        <v>138</v>
      </c>
      <c r="C297" s="105" t="s">
        <v>1</v>
      </c>
      <c r="D297" s="29">
        <v>3</v>
      </c>
      <c r="E297" s="13"/>
      <c r="F297" s="110"/>
    </row>
    <row r="298" spans="1:11" s="42" customFormat="1" ht="24.6" customHeight="1" x14ac:dyDescent="0.25">
      <c r="A298" s="83"/>
      <c r="B298" s="241" t="s">
        <v>396</v>
      </c>
      <c r="C298" s="241"/>
      <c r="D298" s="241"/>
      <c r="E298" s="241"/>
      <c r="F298" s="84">
        <f>SUM(F282:F297)</f>
        <v>0</v>
      </c>
      <c r="K298" s="205"/>
    </row>
    <row r="299" spans="1:11" s="42" customFormat="1" ht="22.9" customHeight="1" x14ac:dyDescent="0.25">
      <c r="A299" s="103"/>
      <c r="B299" s="111" t="s">
        <v>553</v>
      </c>
      <c r="C299" s="105"/>
      <c r="D299" s="29"/>
      <c r="E299" s="126"/>
      <c r="F299" s="110">
        <f t="shared" ref="F299:F300" si="1">E299*D299</f>
        <v>0</v>
      </c>
    </row>
    <row r="300" spans="1:11" s="42" customFormat="1" ht="21.6" customHeight="1" x14ac:dyDescent="0.25">
      <c r="A300" s="103" t="s">
        <v>139</v>
      </c>
      <c r="B300" s="108" t="s">
        <v>140</v>
      </c>
      <c r="C300" s="105"/>
      <c r="D300" s="29"/>
      <c r="E300" s="126"/>
      <c r="F300" s="110">
        <f t="shared" si="1"/>
        <v>0</v>
      </c>
      <c r="I300" s="205"/>
    </row>
    <row r="301" spans="1:11" s="42" customFormat="1" ht="21" customHeight="1" x14ac:dyDescent="0.25">
      <c r="A301" s="103" t="s">
        <v>3</v>
      </c>
      <c r="B301" s="108" t="s">
        <v>343</v>
      </c>
      <c r="C301" s="105" t="s">
        <v>9</v>
      </c>
      <c r="D301" s="29">
        <v>10</v>
      </c>
      <c r="E301" s="13"/>
      <c r="F301" s="110"/>
    </row>
    <row r="302" spans="1:11" s="42" customFormat="1" ht="19.149999999999999" customHeight="1" x14ac:dyDescent="0.25">
      <c r="A302" s="103" t="s">
        <v>4</v>
      </c>
      <c r="B302" s="108" t="s">
        <v>141</v>
      </c>
      <c r="C302" s="105" t="s">
        <v>9</v>
      </c>
      <c r="D302" s="29">
        <v>6</v>
      </c>
      <c r="E302" s="13"/>
      <c r="F302" s="110"/>
    </row>
    <row r="303" spans="1:11" s="42" customFormat="1" ht="21" customHeight="1" x14ac:dyDescent="0.25">
      <c r="A303" s="103" t="s">
        <v>5</v>
      </c>
      <c r="B303" s="108" t="s">
        <v>142</v>
      </c>
      <c r="C303" s="105" t="s">
        <v>9</v>
      </c>
      <c r="D303" s="29">
        <v>15</v>
      </c>
      <c r="E303" s="13"/>
      <c r="F303" s="110"/>
    </row>
    <row r="304" spans="1:11" s="42" customFormat="1" ht="24.6" customHeight="1" x14ac:dyDescent="0.25">
      <c r="A304" s="103" t="s">
        <v>143</v>
      </c>
      <c r="B304" s="108" t="s">
        <v>144</v>
      </c>
      <c r="C304" s="105" t="s">
        <v>1</v>
      </c>
      <c r="D304" s="29">
        <v>2</v>
      </c>
      <c r="E304" s="13"/>
      <c r="F304" s="110"/>
    </row>
    <row r="305" spans="1:6" s="42" customFormat="1" ht="31.15" customHeight="1" x14ac:dyDescent="0.25">
      <c r="A305" s="103" t="s">
        <v>145</v>
      </c>
      <c r="B305" s="108" t="s">
        <v>344</v>
      </c>
      <c r="C305" s="105" t="s">
        <v>97</v>
      </c>
      <c r="D305" s="29">
        <v>1</v>
      </c>
      <c r="E305" s="13"/>
      <c r="F305" s="110"/>
    </row>
    <row r="306" spans="1:6" s="42" customFormat="1" ht="24.6" customHeight="1" x14ac:dyDescent="0.25">
      <c r="A306" s="103" t="s">
        <v>146</v>
      </c>
      <c r="B306" s="108" t="s">
        <v>345</v>
      </c>
      <c r="C306" s="105" t="s">
        <v>1</v>
      </c>
      <c r="D306" s="29">
        <v>1</v>
      </c>
      <c r="E306" s="13"/>
      <c r="F306" s="110"/>
    </row>
    <row r="307" spans="1:6" s="42" customFormat="1" ht="24.6" customHeight="1" x14ac:dyDescent="0.25">
      <c r="A307" s="83"/>
      <c r="B307" s="241" t="s">
        <v>554</v>
      </c>
      <c r="C307" s="241"/>
      <c r="D307" s="241"/>
      <c r="E307" s="241"/>
      <c r="F307" s="84">
        <f>SUM(F299:F306)</f>
        <v>0</v>
      </c>
    </row>
    <row r="308" spans="1:6" s="42" customFormat="1" ht="20.45" customHeight="1" x14ac:dyDescent="0.25">
      <c r="A308" s="103"/>
      <c r="B308" s="104" t="s">
        <v>147</v>
      </c>
      <c r="C308" s="105"/>
      <c r="D308" s="106"/>
      <c r="E308" s="125"/>
      <c r="F308" s="107"/>
    </row>
    <row r="309" spans="1:6" s="42" customFormat="1" ht="20.45" customHeight="1" x14ac:dyDescent="0.3">
      <c r="A309" s="103" t="s">
        <v>567</v>
      </c>
      <c r="B309" s="230" t="s">
        <v>566</v>
      </c>
      <c r="C309" s="105" t="s">
        <v>1</v>
      </c>
      <c r="D309" s="29">
        <v>1</v>
      </c>
      <c r="E309" s="13"/>
      <c r="F309" s="110"/>
    </row>
    <row r="310" spans="1:6" s="42" customFormat="1" ht="30.6" customHeight="1" x14ac:dyDescent="0.25">
      <c r="A310" s="103" t="s">
        <v>565</v>
      </c>
      <c r="B310" s="133" t="s">
        <v>568</v>
      </c>
      <c r="C310" s="105" t="s">
        <v>1</v>
      </c>
      <c r="D310" s="29">
        <v>4</v>
      </c>
      <c r="E310" s="13"/>
      <c r="F310" s="110"/>
    </row>
    <row r="311" spans="1:6" s="42" customFormat="1" ht="21" customHeight="1" x14ac:dyDescent="0.25">
      <c r="A311" s="103" t="s">
        <v>148</v>
      </c>
      <c r="B311" s="108" t="s">
        <v>346</v>
      </c>
      <c r="C311" s="105" t="s">
        <v>1</v>
      </c>
      <c r="D311" s="29">
        <v>2</v>
      </c>
      <c r="E311" s="13"/>
      <c r="F311" s="110"/>
    </row>
    <row r="312" spans="1:6" s="42" customFormat="1" ht="22.15" customHeight="1" x14ac:dyDescent="0.25">
      <c r="A312" s="103" t="s">
        <v>149</v>
      </c>
      <c r="B312" s="108" t="s">
        <v>569</v>
      </c>
      <c r="C312" s="105" t="s">
        <v>1</v>
      </c>
      <c r="D312" s="29">
        <v>3</v>
      </c>
      <c r="E312" s="13"/>
      <c r="F312" s="110"/>
    </row>
    <row r="313" spans="1:6" s="42" customFormat="1" ht="21.6" customHeight="1" x14ac:dyDescent="0.25">
      <c r="A313" s="103" t="s">
        <v>150</v>
      </c>
      <c r="B313" s="108" t="s">
        <v>347</v>
      </c>
      <c r="C313" s="105" t="s">
        <v>1</v>
      </c>
      <c r="D313" s="29">
        <v>3</v>
      </c>
      <c r="E313" s="13"/>
      <c r="F313" s="110"/>
    </row>
    <row r="314" spans="1:6" s="42" customFormat="1" ht="36" customHeight="1" x14ac:dyDescent="0.25">
      <c r="A314" s="103" t="s">
        <v>348</v>
      </c>
      <c r="B314" s="214" t="s">
        <v>541</v>
      </c>
      <c r="C314" s="105" t="s">
        <v>1</v>
      </c>
      <c r="D314" s="29">
        <v>1</v>
      </c>
      <c r="E314" s="13"/>
      <c r="F314" s="110"/>
    </row>
    <row r="315" spans="1:6" s="42" customFormat="1" ht="31.15" customHeight="1" x14ac:dyDescent="0.25">
      <c r="A315" s="163" t="s">
        <v>543</v>
      </c>
      <c r="B315" s="208" t="s">
        <v>542</v>
      </c>
      <c r="C315" s="105" t="s">
        <v>1</v>
      </c>
      <c r="D315" s="29">
        <v>1</v>
      </c>
      <c r="E315" s="13"/>
      <c r="F315" s="110"/>
    </row>
    <row r="316" spans="1:6" s="42" customFormat="1" ht="31.15" customHeight="1" x14ac:dyDescent="0.25">
      <c r="A316" s="103" t="s">
        <v>544</v>
      </c>
      <c r="B316" s="209" t="s">
        <v>546</v>
      </c>
      <c r="C316" s="105" t="s">
        <v>1</v>
      </c>
      <c r="D316" s="29">
        <v>1</v>
      </c>
      <c r="E316" s="13"/>
      <c r="F316" s="110"/>
    </row>
    <row r="317" spans="1:6" s="42" customFormat="1" ht="22.15" customHeight="1" x14ac:dyDescent="0.25">
      <c r="A317" s="103" t="s">
        <v>545</v>
      </c>
      <c r="B317" s="108" t="s">
        <v>151</v>
      </c>
      <c r="C317" s="105" t="s">
        <v>1</v>
      </c>
      <c r="D317" s="29">
        <v>3</v>
      </c>
      <c r="E317" s="13"/>
      <c r="F317" s="110"/>
    </row>
    <row r="318" spans="1:6" s="42" customFormat="1" ht="24.6" customHeight="1" thickBot="1" x14ac:dyDescent="0.3">
      <c r="A318" s="192"/>
      <c r="B318" s="239" t="s">
        <v>395</v>
      </c>
      <c r="C318" s="239"/>
      <c r="D318" s="239"/>
      <c r="E318" s="239"/>
      <c r="F318" s="193">
        <f>SUM(F308:F317)</f>
        <v>0</v>
      </c>
    </row>
    <row r="319" spans="1:6" s="42" customFormat="1" ht="24.6" customHeight="1" thickTop="1" x14ac:dyDescent="0.25">
      <c r="A319" s="194"/>
      <c r="B319" s="195" t="s">
        <v>152</v>
      </c>
      <c r="C319" s="196"/>
      <c r="D319" s="197"/>
      <c r="E319" s="198"/>
      <c r="F319" s="199"/>
    </row>
    <row r="320" spans="1:6" s="42" customFormat="1" ht="30" customHeight="1" x14ac:dyDescent="0.25">
      <c r="A320" s="103" t="s">
        <v>153</v>
      </c>
      <c r="B320" s="109" t="s">
        <v>154</v>
      </c>
      <c r="C320" s="105" t="s">
        <v>8</v>
      </c>
      <c r="D320" s="29">
        <v>2.5</v>
      </c>
      <c r="E320" s="13"/>
      <c r="F320" s="110"/>
    </row>
    <row r="321" spans="1:6" s="42" customFormat="1" ht="28.15" customHeight="1" thickBot="1" x14ac:dyDescent="0.3">
      <c r="A321" s="221" t="s">
        <v>155</v>
      </c>
      <c r="B321" s="227" t="s">
        <v>156</v>
      </c>
      <c r="C321" s="223" t="s">
        <v>1</v>
      </c>
      <c r="D321" s="173">
        <f>D310</f>
        <v>4</v>
      </c>
      <c r="E321" s="174"/>
      <c r="F321" s="224"/>
    </row>
    <row r="322" spans="1:6" s="42" customFormat="1" ht="26.45" customHeight="1" thickTop="1" x14ac:dyDescent="0.25">
      <c r="A322" s="225" t="s">
        <v>157</v>
      </c>
      <c r="B322" s="228" t="s">
        <v>158</v>
      </c>
      <c r="C322" s="147" t="s">
        <v>1</v>
      </c>
      <c r="D322" s="65">
        <v>4</v>
      </c>
      <c r="E322" s="177"/>
      <c r="F322" s="148"/>
    </row>
    <row r="323" spans="1:6" s="42" customFormat="1" ht="27" customHeight="1" x14ac:dyDescent="0.25">
      <c r="A323" s="103" t="s">
        <v>159</v>
      </c>
      <c r="B323" s="109" t="s">
        <v>160</v>
      </c>
      <c r="C323" s="105" t="s">
        <v>1</v>
      </c>
      <c r="D323" s="29">
        <f>D321</f>
        <v>4</v>
      </c>
      <c r="E323" s="13"/>
      <c r="F323" s="110"/>
    </row>
    <row r="324" spans="1:6" s="42" customFormat="1" ht="24.6" customHeight="1" thickBot="1" x14ac:dyDescent="0.3">
      <c r="A324" s="149"/>
      <c r="B324" s="240" t="s">
        <v>555</v>
      </c>
      <c r="C324" s="240"/>
      <c r="D324" s="240"/>
      <c r="E324" s="240"/>
      <c r="F324" s="150">
        <f>SUM(F319:F323)</f>
        <v>0</v>
      </c>
    </row>
    <row r="325" spans="1:6" s="42" customFormat="1" ht="24.6" customHeight="1" thickTop="1" x14ac:dyDescent="0.25">
      <c r="A325" s="151"/>
      <c r="B325" s="152" t="s">
        <v>161</v>
      </c>
      <c r="C325" s="147"/>
      <c r="D325" s="65"/>
      <c r="E325" s="153"/>
      <c r="F325" s="148"/>
    </row>
    <row r="326" spans="1:6" s="42" customFormat="1" ht="24.6" customHeight="1" x14ac:dyDescent="0.25">
      <c r="A326" s="103" t="s">
        <v>162</v>
      </c>
      <c r="B326" s="109" t="s">
        <v>349</v>
      </c>
      <c r="C326" s="105"/>
      <c r="D326" s="29"/>
      <c r="E326" s="126"/>
      <c r="F326" s="110"/>
    </row>
    <row r="327" spans="1:6" s="42" customFormat="1" ht="24.6" customHeight="1" x14ac:dyDescent="0.25">
      <c r="A327" s="103" t="s">
        <v>3</v>
      </c>
      <c r="B327" s="109" t="s">
        <v>350</v>
      </c>
      <c r="C327" s="105" t="s">
        <v>1</v>
      </c>
      <c r="D327" s="29">
        <v>5</v>
      </c>
      <c r="E327" s="13"/>
      <c r="F327" s="110"/>
    </row>
    <row r="328" spans="1:6" s="42" customFormat="1" ht="24.6" customHeight="1" x14ac:dyDescent="0.25">
      <c r="A328" s="103" t="s">
        <v>4</v>
      </c>
      <c r="B328" s="109" t="s">
        <v>351</v>
      </c>
      <c r="C328" s="105" t="s">
        <v>1</v>
      </c>
      <c r="D328" s="29">
        <v>2</v>
      </c>
      <c r="E328" s="13"/>
      <c r="F328" s="110"/>
    </row>
    <row r="329" spans="1:6" s="42" customFormat="1" ht="24.6" customHeight="1" x14ac:dyDescent="0.25">
      <c r="A329" s="103" t="s">
        <v>5</v>
      </c>
      <c r="B329" s="109" t="s">
        <v>352</v>
      </c>
      <c r="C329" s="105" t="s">
        <v>1</v>
      </c>
      <c r="D329" s="29">
        <v>1</v>
      </c>
      <c r="E329" s="13"/>
      <c r="F329" s="110"/>
    </row>
    <row r="330" spans="1:6" s="42" customFormat="1" ht="24.6" customHeight="1" x14ac:dyDescent="0.25">
      <c r="A330" s="83"/>
      <c r="B330" s="241" t="s">
        <v>394</v>
      </c>
      <c r="C330" s="241"/>
      <c r="D330" s="241"/>
      <c r="E330" s="241"/>
      <c r="F330" s="84">
        <f>SUM(F325:F329)</f>
        <v>0</v>
      </c>
    </row>
    <row r="331" spans="1:6" s="42" customFormat="1" ht="24.6" customHeight="1" x14ac:dyDescent="0.25">
      <c r="A331" s="103"/>
      <c r="B331" s="104" t="s">
        <v>556</v>
      </c>
      <c r="C331" s="105"/>
      <c r="D331" s="29"/>
      <c r="E331" s="126"/>
      <c r="F331" s="110"/>
    </row>
    <row r="332" spans="1:6" s="42" customFormat="1" ht="24.6" customHeight="1" x14ac:dyDescent="0.25">
      <c r="A332" s="103" t="s">
        <v>163</v>
      </c>
      <c r="B332" s="109" t="s">
        <v>353</v>
      </c>
      <c r="C332" s="105"/>
      <c r="D332" s="29"/>
      <c r="E332" s="126"/>
      <c r="F332" s="110"/>
    </row>
    <row r="333" spans="1:6" s="42" customFormat="1" ht="24.6" customHeight="1" x14ac:dyDescent="0.25">
      <c r="A333" s="103" t="s">
        <v>3</v>
      </c>
      <c r="B333" s="109" t="s">
        <v>354</v>
      </c>
      <c r="C333" s="105" t="s">
        <v>1</v>
      </c>
      <c r="D333" s="29">
        <v>3</v>
      </c>
      <c r="E333" s="13"/>
      <c r="F333" s="110"/>
    </row>
    <row r="334" spans="1:6" s="42" customFormat="1" ht="24.6" customHeight="1" x14ac:dyDescent="0.25">
      <c r="A334" s="103" t="s">
        <v>4</v>
      </c>
      <c r="B334" s="109" t="s">
        <v>355</v>
      </c>
      <c r="C334" s="105" t="s">
        <v>1</v>
      </c>
      <c r="D334" s="29">
        <v>1</v>
      </c>
      <c r="E334" s="13"/>
      <c r="F334" s="110"/>
    </row>
    <row r="335" spans="1:6" s="42" customFormat="1" ht="24.6" customHeight="1" x14ac:dyDescent="0.25">
      <c r="A335" s="103" t="s">
        <v>5</v>
      </c>
      <c r="B335" s="109" t="s">
        <v>356</v>
      </c>
      <c r="C335" s="105" t="s">
        <v>1</v>
      </c>
      <c r="D335" s="29">
        <v>2</v>
      </c>
      <c r="E335" s="13"/>
      <c r="F335" s="110"/>
    </row>
    <row r="336" spans="1:6" s="42" customFormat="1" ht="24.6" customHeight="1" x14ac:dyDescent="0.25">
      <c r="A336" s="103" t="s">
        <v>164</v>
      </c>
      <c r="B336" s="109" t="s">
        <v>357</v>
      </c>
      <c r="C336" s="105"/>
      <c r="D336" s="29"/>
      <c r="E336" s="13"/>
      <c r="F336" s="110"/>
    </row>
    <row r="337" spans="1:6" s="42" customFormat="1" ht="24.6" customHeight="1" x14ac:dyDescent="0.25">
      <c r="A337" s="103" t="s">
        <v>3</v>
      </c>
      <c r="B337" s="109" t="s">
        <v>358</v>
      </c>
      <c r="C337" s="105" t="s">
        <v>1</v>
      </c>
      <c r="D337" s="29">
        <v>1</v>
      </c>
      <c r="E337" s="13"/>
      <c r="F337" s="110"/>
    </row>
    <row r="338" spans="1:6" s="42" customFormat="1" ht="24.6" customHeight="1" x14ac:dyDescent="0.25">
      <c r="A338" s="103" t="s">
        <v>4</v>
      </c>
      <c r="B338" s="109" t="s">
        <v>359</v>
      </c>
      <c r="C338" s="105" t="s">
        <v>1</v>
      </c>
      <c r="D338" s="29">
        <v>1</v>
      </c>
      <c r="E338" s="13"/>
      <c r="F338" s="110"/>
    </row>
    <row r="339" spans="1:6" s="42" customFormat="1" ht="24.6" customHeight="1" x14ac:dyDescent="0.25">
      <c r="A339" s="103" t="s">
        <v>165</v>
      </c>
      <c r="B339" s="109" t="s">
        <v>360</v>
      </c>
      <c r="C339" s="105"/>
      <c r="D339" s="29"/>
      <c r="E339" s="13"/>
      <c r="F339" s="110"/>
    </row>
    <row r="340" spans="1:6" s="42" customFormat="1" ht="24.6" customHeight="1" x14ac:dyDescent="0.25">
      <c r="A340" s="103" t="s">
        <v>3</v>
      </c>
      <c r="B340" s="108" t="s">
        <v>361</v>
      </c>
      <c r="C340" s="105" t="s">
        <v>9</v>
      </c>
      <c r="D340" s="29">
        <v>7</v>
      </c>
      <c r="E340" s="13"/>
      <c r="F340" s="110"/>
    </row>
    <row r="341" spans="1:6" s="42" customFormat="1" ht="24.6" customHeight="1" x14ac:dyDescent="0.25">
      <c r="A341" s="103" t="s">
        <v>4</v>
      </c>
      <c r="B341" s="108" t="s">
        <v>362</v>
      </c>
      <c r="C341" s="105" t="s">
        <v>9</v>
      </c>
      <c r="D341" s="29">
        <v>7</v>
      </c>
      <c r="E341" s="13"/>
      <c r="F341" s="110"/>
    </row>
    <row r="342" spans="1:6" s="42" customFormat="1" ht="24.6" customHeight="1" x14ac:dyDescent="0.25">
      <c r="A342" s="103" t="s">
        <v>5</v>
      </c>
      <c r="B342" s="108" t="s">
        <v>363</v>
      </c>
      <c r="C342" s="105" t="s">
        <v>9</v>
      </c>
      <c r="D342" s="29">
        <v>4</v>
      </c>
      <c r="E342" s="13"/>
      <c r="F342" s="110"/>
    </row>
    <row r="343" spans="1:6" s="42" customFormat="1" ht="24.6" customHeight="1" x14ac:dyDescent="0.25">
      <c r="A343" s="103" t="s">
        <v>166</v>
      </c>
      <c r="B343" s="109" t="s">
        <v>557</v>
      </c>
      <c r="C343" s="105"/>
      <c r="D343" s="29"/>
      <c r="E343" s="13"/>
      <c r="F343" s="110"/>
    </row>
    <row r="344" spans="1:6" s="42" customFormat="1" ht="24.6" customHeight="1" x14ac:dyDescent="0.25">
      <c r="A344" s="103" t="s">
        <v>3</v>
      </c>
      <c r="B344" s="109" t="s">
        <v>364</v>
      </c>
      <c r="C344" s="105" t="s">
        <v>1</v>
      </c>
      <c r="D344" s="29">
        <v>2</v>
      </c>
      <c r="E344" s="13"/>
      <c r="F344" s="110"/>
    </row>
    <row r="345" spans="1:6" s="42" customFormat="1" ht="24.6" customHeight="1" x14ac:dyDescent="0.25">
      <c r="A345" s="103" t="s">
        <v>4</v>
      </c>
      <c r="B345" s="109" t="s">
        <v>365</v>
      </c>
      <c r="C345" s="105" t="s">
        <v>1</v>
      </c>
      <c r="D345" s="29">
        <v>2</v>
      </c>
      <c r="E345" s="13"/>
      <c r="F345" s="110"/>
    </row>
    <row r="346" spans="1:6" s="42" customFormat="1" ht="24.6" customHeight="1" x14ac:dyDescent="0.25">
      <c r="A346" s="103" t="s">
        <v>167</v>
      </c>
      <c r="B346" s="109" t="s">
        <v>366</v>
      </c>
      <c r="C346" s="105" t="s">
        <v>1</v>
      </c>
      <c r="D346" s="29">
        <v>1</v>
      </c>
      <c r="E346" s="13"/>
      <c r="F346" s="110"/>
    </row>
    <row r="347" spans="1:6" s="42" customFormat="1" ht="24.6" customHeight="1" x14ac:dyDescent="0.25">
      <c r="A347" s="103" t="s">
        <v>367</v>
      </c>
      <c r="B347" s="109" t="s">
        <v>558</v>
      </c>
      <c r="C347" s="105" t="s">
        <v>229</v>
      </c>
      <c r="D347" s="29">
        <v>3</v>
      </c>
      <c r="E347" s="13"/>
      <c r="F347" s="110"/>
    </row>
    <row r="348" spans="1:6" s="42" customFormat="1" ht="24.6" customHeight="1" x14ac:dyDescent="0.25">
      <c r="A348" s="103" t="s">
        <v>368</v>
      </c>
      <c r="B348" s="109" t="s">
        <v>559</v>
      </c>
      <c r="C348" s="105"/>
      <c r="D348" s="29"/>
      <c r="E348" s="13"/>
      <c r="F348" s="110"/>
    </row>
    <row r="349" spans="1:6" s="42" customFormat="1" ht="24.6" customHeight="1" x14ac:dyDescent="0.25">
      <c r="A349" s="103" t="s">
        <v>3</v>
      </c>
      <c r="B349" s="108" t="s">
        <v>369</v>
      </c>
      <c r="C349" s="105" t="s">
        <v>9</v>
      </c>
      <c r="D349" s="29">
        <v>10</v>
      </c>
      <c r="E349" s="13"/>
      <c r="F349" s="110"/>
    </row>
    <row r="350" spans="1:6" s="42" customFormat="1" ht="24.6" customHeight="1" x14ac:dyDescent="0.25">
      <c r="A350" s="103" t="s">
        <v>4</v>
      </c>
      <c r="B350" s="108" t="s">
        <v>370</v>
      </c>
      <c r="C350" s="105" t="s">
        <v>9</v>
      </c>
      <c r="D350" s="29">
        <v>58</v>
      </c>
      <c r="E350" s="13"/>
      <c r="F350" s="110"/>
    </row>
    <row r="351" spans="1:6" s="42" customFormat="1" ht="24.6" customHeight="1" x14ac:dyDescent="0.25">
      <c r="A351" s="103" t="s">
        <v>5</v>
      </c>
      <c r="B351" s="108" t="s">
        <v>361</v>
      </c>
      <c r="C351" s="105" t="s">
        <v>9</v>
      </c>
      <c r="D351" s="29">
        <v>46</v>
      </c>
      <c r="E351" s="13"/>
      <c r="F351" s="110"/>
    </row>
    <row r="352" spans="1:6" s="42" customFormat="1" ht="24.6" customHeight="1" x14ac:dyDescent="0.25">
      <c r="A352" s="163" t="s">
        <v>6</v>
      </c>
      <c r="B352" s="164" t="s">
        <v>362</v>
      </c>
      <c r="C352" s="165" t="s">
        <v>9</v>
      </c>
      <c r="D352" s="40">
        <v>10</v>
      </c>
      <c r="E352" s="122"/>
      <c r="F352" s="166"/>
    </row>
    <row r="353" spans="1:6" s="42" customFormat="1" ht="24.6" customHeight="1" x14ac:dyDescent="0.25">
      <c r="A353" s="103" t="s">
        <v>7</v>
      </c>
      <c r="B353" s="108" t="s">
        <v>371</v>
      </c>
      <c r="C353" s="105" t="s">
        <v>9</v>
      </c>
      <c r="D353" s="29">
        <v>10</v>
      </c>
      <c r="E353" s="13"/>
      <c r="F353" s="110"/>
    </row>
    <row r="354" spans="1:6" s="42" customFormat="1" ht="24.6" customHeight="1" x14ac:dyDescent="0.25">
      <c r="A354" s="103" t="s">
        <v>372</v>
      </c>
      <c r="B354" s="109" t="s">
        <v>560</v>
      </c>
      <c r="C354" s="105" t="s">
        <v>8</v>
      </c>
      <c r="D354" s="29">
        <v>55</v>
      </c>
      <c r="E354" s="13"/>
      <c r="F354" s="167"/>
    </row>
    <row r="355" spans="1:6" s="42" customFormat="1" ht="24.6" customHeight="1" thickBot="1" x14ac:dyDescent="0.3">
      <c r="A355" s="221" t="s">
        <v>373</v>
      </c>
      <c r="B355" s="227" t="s">
        <v>374</v>
      </c>
      <c r="C355" s="223" t="s">
        <v>8</v>
      </c>
      <c r="D355" s="173">
        <v>55</v>
      </c>
      <c r="E355" s="174"/>
      <c r="F355" s="229"/>
    </row>
    <row r="356" spans="1:6" s="42" customFormat="1" ht="24.6" customHeight="1" thickTop="1" x14ac:dyDescent="0.25">
      <c r="A356" s="225" t="s">
        <v>375</v>
      </c>
      <c r="B356" s="228" t="s">
        <v>376</v>
      </c>
      <c r="C356" s="147" t="s">
        <v>1</v>
      </c>
      <c r="D356" s="65">
        <v>2</v>
      </c>
      <c r="E356" s="177"/>
      <c r="F356" s="148"/>
    </row>
    <row r="357" spans="1:6" s="42" customFormat="1" ht="24.6" customHeight="1" x14ac:dyDescent="0.25">
      <c r="A357" s="103" t="s">
        <v>377</v>
      </c>
      <c r="B357" s="109" t="s">
        <v>378</v>
      </c>
      <c r="C357" s="105"/>
      <c r="D357" s="29"/>
      <c r="E357" s="13"/>
      <c r="F357" s="110"/>
    </row>
    <row r="358" spans="1:6" s="42" customFormat="1" ht="24.6" customHeight="1" x14ac:dyDescent="0.25">
      <c r="A358" s="103" t="s">
        <v>3</v>
      </c>
      <c r="B358" s="109" t="s">
        <v>379</v>
      </c>
      <c r="C358" s="105" t="s">
        <v>1</v>
      </c>
      <c r="D358" s="29">
        <v>6</v>
      </c>
      <c r="E358" s="13"/>
      <c r="F358" s="110"/>
    </row>
    <row r="359" spans="1:6" s="42" customFormat="1" ht="24.6" customHeight="1" x14ac:dyDescent="0.25">
      <c r="A359" s="103" t="s">
        <v>4</v>
      </c>
      <c r="B359" s="109" t="s">
        <v>380</v>
      </c>
      <c r="C359" s="105" t="s">
        <v>1</v>
      </c>
      <c r="D359" s="29">
        <v>8</v>
      </c>
      <c r="E359" s="13"/>
      <c r="F359" s="110"/>
    </row>
    <row r="360" spans="1:6" s="42" customFormat="1" ht="24.6" customHeight="1" x14ac:dyDescent="0.25">
      <c r="A360" s="103" t="s">
        <v>381</v>
      </c>
      <c r="B360" s="109" t="s">
        <v>561</v>
      </c>
      <c r="C360" s="105" t="s">
        <v>1</v>
      </c>
      <c r="D360" s="29">
        <v>10</v>
      </c>
      <c r="E360" s="13"/>
      <c r="F360" s="110"/>
    </row>
    <row r="361" spans="1:6" s="42" customFormat="1" ht="24.6" customHeight="1" x14ac:dyDescent="0.25">
      <c r="A361" s="103" t="s">
        <v>382</v>
      </c>
      <c r="B361" s="109" t="s">
        <v>562</v>
      </c>
      <c r="C361" s="105" t="s">
        <v>1</v>
      </c>
      <c r="D361" s="29">
        <v>6</v>
      </c>
      <c r="E361" s="13"/>
      <c r="F361" s="110"/>
    </row>
    <row r="362" spans="1:6" s="42" customFormat="1" ht="24.6" customHeight="1" thickBot="1" x14ac:dyDescent="0.3">
      <c r="A362" s="83"/>
      <c r="B362" s="241" t="s">
        <v>503</v>
      </c>
      <c r="C362" s="241"/>
      <c r="D362" s="241"/>
      <c r="E362" s="241"/>
      <c r="F362" s="84">
        <f>SUM(F331:F361)</f>
        <v>0</v>
      </c>
    </row>
    <row r="363" spans="1:6" s="42" customFormat="1" ht="33.6" customHeight="1" thickTop="1" thickBot="1" x14ac:dyDescent="0.3">
      <c r="A363" s="47"/>
      <c r="B363" s="233" t="s">
        <v>168</v>
      </c>
      <c r="C363" s="234"/>
      <c r="D363" s="234"/>
      <c r="E363" s="235"/>
      <c r="F363" s="64">
        <f>+F362+F330+F324+F318+F307+F298</f>
        <v>0</v>
      </c>
    </row>
    <row r="364" spans="1:6" s="42" customFormat="1" ht="15.6" customHeight="1" thickTop="1" x14ac:dyDescent="0.25">
      <c r="A364" s="77"/>
      <c r="B364" s="78"/>
      <c r="C364" s="78"/>
      <c r="D364" s="78"/>
      <c r="E364" s="127"/>
      <c r="F364" s="79"/>
    </row>
    <row r="365" spans="1:6" s="42" customFormat="1" ht="10.15" customHeight="1" x14ac:dyDescent="0.25">
      <c r="A365" s="77"/>
      <c r="B365" s="78"/>
      <c r="C365" s="78"/>
      <c r="D365" s="78"/>
      <c r="E365" s="127"/>
      <c r="F365" s="79"/>
    </row>
    <row r="366" spans="1:6" s="42" customFormat="1" ht="28.15" customHeight="1" thickBot="1" x14ac:dyDescent="0.3">
      <c r="A366" s="236" t="s">
        <v>170</v>
      </c>
      <c r="B366" s="236"/>
      <c r="C366" s="236"/>
      <c r="D366" s="236"/>
      <c r="E366" s="236"/>
      <c r="F366" s="236"/>
    </row>
    <row r="367" spans="1:6" s="42" customFormat="1" ht="40.15" customHeight="1" thickTop="1" thickBot="1" x14ac:dyDescent="0.3">
      <c r="A367" s="67"/>
      <c r="B367" s="237" t="s">
        <v>169</v>
      </c>
      <c r="C367" s="237"/>
      <c r="D367" s="237"/>
      <c r="E367" s="237"/>
      <c r="F367" s="97">
        <f>SUM(F96)</f>
        <v>0</v>
      </c>
    </row>
    <row r="368" spans="1:6" s="42" customFormat="1" ht="19.899999999999999" customHeight="1" thickTop="1" thickBot="1" x14ac:dyDescent="0.3">
      <c r="A368" s="76"/>
      <c r="B368" s="246"/>
      <c r="C368" s="247"/>
      <c r="D368" s="247"/>
      <c r="E368" s="248"/>
      <c r="F368" s="73"/>
    </row>
    <row r="369" spans="1:10" s="42" customFormat="1" ht="40.15" customHeight="1" thickTop="1" thickBot="1" x14ac:dyDescent="0.3">
      <c r="A369" s="67"/>
      <c r="B369" s="238" t="s">
        <v>245</v>
      </c>
      <c r="C369" s="238"/>
      <c r="D369" s="238"/>
      <c r="E369" s="238"/>
      <c r="F369" s="97">
        <f>SUM(F121)</f>
        <v>0</v>
      </c>
    </row>
    <row r="370" spans="1:10" s="42" customFormat="1" ht="19.899999999999999" customHeight="1" thickTop="1" thickBot="1" x14ac:dyDescent="0.3">
      <c r="A370" s="76"/>
      <c r="B370" s="246"/>
      <c r="C370" s="247"/>
      <c r="D370" s="247"/>
      <c r="E370" s="248"/>
      <c r="F370" s="73"/>
    </row>
    <row r="371" spans="1:10" s="42" customFormat="1" ht="40.15" customHeight="1" thickTop="1" thickBot="1" x14ac:dyDescent="0.3">
      <c r="A371" s="96"/>
      <c r="B371" s="237" t="s">
        <v>415</v>
      </c>
      <c r="C371" s="237"/>
      <c r="D371" s="237"/>
      <c r="E371" s="237"/>
      <c r="F371" s="97">
        <f>SUM(F178)</f>
        <v>0</v>
      </c>
    </row>
    <row r="372" spans="1:10" s="42" customFormat="1" ht="19.899999999999999" customHeight="1" thickTop="1" thickBot="1" x14ac:dyDescent="0.3">
      <c r="A372" s="70"/>
      <c r="B372" s="246"/>
      <c r="C372" s="247"/>
      <c r="D372" s="247"/>
      <c r="E372" s="248"/>
      <c r="F372" s="73"/>
    </row>
    <row r="373" spans="1:10" s="42" customFormat="1" ht="40.15" customHeight="1" thickTop="1" thickBot="1" x14ac:dyDescent="0.3">
      <c r="A373" s="96"/>
      <c r="B373" s="237" t="s">
        <v>416</v>
      </c>
      <c r="C373" s="237"/>
      <c r="D373" s="237"/>
      <c r="E373" s="237"/>
      <c r="F373" s="97">
        <f>SUM(F188)</f>
        <v>0</v>
      </c>
    </row>
    <row r="374" spans="1:10" s="42" customFormat="1" ht="19.899999999999999" customHeight="1" thickTop="1" thickBot="1" x14ac:dyDescent="0.3">
      <c r="A374" s="70"/>
      <c r="B374" s="74"/>
      <c r="C374" s="75"/>
      <c r="D374" s="75"/>
      <c r="E374" s="128"/>
      <c r="F374" s="73"/>
      <c r="J374" s="205"/>
    </row>
    <row r="375" spans="1:10" s="42" customFormat="1" ht="40.15" customHeight="1" thickTop="1" thickBot="1" x14ac:dyDescent="0.3">
      <c r="A375" s="96"/>
      <c r="B375" s="243" t="s">
        <v>417</v>
      </c>
      <c r="C375" s="244"/>
      <c r="D375" s="244"/>
      <c r="E375" s="245"/>
      <c r="F375" s="97">
        <f>SUM(F280)</f>
        <v>0</v>
      </c>
      <c r="J375" s="205"/>
    </row>
    <row r="376" spans="1:10" s="42" customFormat="1" ht="19.899999999999999" customHeight="1" thickTop="1" thickBot="1" x14ac:dyDescent="0.3">
      <c r="A376" s="70"/>
      <c r="B376" s="71"/>
      <c r="C376" s="72"/>
      <c r="D376" s="72"/>
      <c r="E376" s="129"/>
      <c r="F376" s="73"/>
    </row>
    <row r="377" spans="1:10" s="42" customFormat="1" ht="40.15" customHeight="1" thickTop="1" thickBot="1" x14ac:dyDescent="0.3">
      <c r="A377" s="96"/>
      <c r="B377" s="249" t="s">
        <v>168</v>
      </c>
      <c r="C377" s="249"/>
      <c r="D377" s="249"/>
      <c r="E377" s="249"/>
      <c r="F377" s="97">
        <f>SUM(F363)</f>
        <v>0</v>
      </c>
    </row>
    <row r="378" spans="1:10" s="42" customFormat="1" ht="19.899999999999999" customHeight="1" thickTop="1" thickBot="1" x14ac:dyDescent="0.3">
      <c r="A378" s="68"/>
      <c r="B378" s="69"/>
      <c r="C378" s="69"/>
      <c r="D378" s="69"/>
      <c r="E378" s="130"/>
      <c r="F378" s="68"/>
    </row>
    <row r="379" spans="1:10" s="42" customFormat="1" ht="28.9" customHeight="1" thickTop="1" thickBot="1" x14ac:dyDescent="0.3">
      <c r="A379" s="97"/>
      <c r="B379" s="250" t="s">
        <v>501</v>
      </c>
      <c r="C379" s="250"/>
      <c r="D379" s="250"/>
      <c r="E379" s="250"/>
      <c r="F379" s="81">
        <f>SUM(F367:F377)</f>
        <v>0</v>
      </c>
    </row>
    <row r="380" spans="1:10" s="42" customFormat="1" ht="30" customHeight="1" thickTop="1" thickBot="1" x14ac:dyDescent="0.3">
      <c r="A380" s="97"/>
      <c r="B380" s="237" t="s">
        <v>502</v>
      </c>
      <c r="C380" s="237"/>
      <c r="D380" s="237"/>
      <c r="E380" s="237"/>
      <c r="F380" s="97">
        <f>+F379*20%</f>
        <v>0</v>
      </c>
    </row>
    <row r="381" spans="1:10" s="42" customFormat="1" ht="40.15" customHeight="1" thickTop="1" thickBot="1" x14ac:dyDescent="0.3">
      <c r="A381" s="97"/>
      <c r="B381" s="242" t="s">
        <v>171</v>
      </c>
      <c r="C381" s="242"/>
      <c r="D381" s="242"/>
      <c r="E381" s="242"/>
      <c r="F381" s="80">
        <f>SUM(F379:F380)</f>
        <v>0</v>
      </c>
    </row>
    <row r="382" spans="1:10" s="42" customFormat="1" ht="28.15" customHeight="1" thickTop="1" x14ac:dyDescent="0.25">
      <c r="A382" s="51"/>
      <c r="B382" s="52"/>
      <c r="C382" s="52"/>
      <c r="D382" s="52"/>
      <c r="E382" s="131"/>
      <c r="F382" s="51"/>
    </row>
    <row r="383" spans="1:10" s="42" customFormat="1" ht="28.15" customHeight="1" x14ac:dyDescent="0.25">
      <c r="A383" s="51"/>
      <c r="B383" s="52"/>
      <c r="C383" s="52"/>
      <c r="D383" s="52"/>
      <c r="E383" s="131"/>
      <c r="F383" s="51"/>
    </row>
    <row r="384" spans="1:10" s="42" customFormat="1" ht="28.15" customHeight="1" x14ac:dyDescent="0.25">
      <c r="A384" s="51"/>
      <c r="B384" s="52"/>
      <c r="C384" s="52"/>
      <c r="D384" s="52"/>
      <c r="E384" s="131"/>
      <c r="F384" s="51"/>
    </row>
    <row r="385" ht="36" customHeight="1" x14ac:dyDescent="0.25"/>
    <row r="386" ht="36" customHeight="1" x14ac:dyDescent="0.25"/>
    <row r="387" ht="36" customHeight="1" x14ac:dyDescent="0.25"/>
    <row r="388" ht="36" customHeight="1" x14ac:dyDescent="0.25"/>
    <row r="389" ht="36" customHeight="1" x14ac:dyDescent="0.25"/>
    <row r="390" ht="36" customHeight="1" x14ac:dyDescent="0.25"/>
    <row r="391" ht="36" customHeight="1" x14ac:dyDescent="0.25"/>
    <row r="392" ht="36" customHeight="1" x14ac:dyDescent="0.25"/>
    <row r="393" ht="36" customHeight="1" x14ac:dyDescent="0.25"/>
    <row r="394" ht="36" customHeight="1" x14ac:dyDescent="0.25"/>
    <row r="395" ht="36" customHeight="1" x14ac:dyDescent="0.25"/>
    <row r="396" ht="36" customHeight="1" x14ac:dyDescent="0.25"/>
    <row r="397" ht="36" customHeight="1" x14ac:dyDescent="0.25"/>
    <row r="398" ht="36" customHeight="1" x14ac:dyDescent="0.25"/>
    <row r="399" ht="33" customHeight="1" x14ac:dyDescent="0.25"/>
    <row r="400" ht="42.75" customHeight="1" x14ac:dyDescent="0.25"/>
  </sheetData>
  <mergeCells count="62">
    <mergeCell ref="B255:E255"/>
    <mergeCell ref="B271:E271"/>
    <mergeCell ref="B279:E279"/>
    <mergeCell ref="B208:D208"/>
    <mergeCell ref="B219:E219"/>
    <mergeCell ref="B234:E234"/>
    <mergeCell ref="B237:E237"/>
    <mergeCell ref="B240:E240"/>
    <mergeCell ref="B249:E249"/>
    <mergeCell ref="B4:F4"/>
    <mergeCell ref="B7:E7"/>
    <mergeCell ref="B280:E280"/>
    <mergeCell ref="B14:E14"/>
    <mergeCell ref="B17:E17"/>
    <mergeCell ref="B21:E21"/>
    <mergeCell ref="B27:E27"/>
    <mergeCell ref="B43:E43"/>
    <mergeCell ref="B47:E47"/>
    <mergeCell ref="B189:E189"/>
    <mergeCell ref="B235:F235"/>
    <mergeCell ref="B238:F238"/>
    <mergeCell ref="B241:F241"/>
    <mergeCell ref="B190:C190"/>
    <mergeCell ref="B194:E194"/>
    <mergeCell ref="B207:E207"/>
    <mergeCell ref="A1:F1"/>
    <mergeCell ref="B188:E188"/>
    <mergeCell ref="B72:E72"/>
    <mergeCell ref="B82:E82"/>
    <mergeCell ref="B95:E95"/>
    <mergeCell ref="B96:E96"/>
    <mergeCell ref="B97:F97"/>
    <mergeCell ref="B122:F122"/>
    <mergeCell ref="B179:F179"/>
    <mergeCell ref="B178:E178"/>
    <mergeCell ref="B3:F3"/>
    <mergeCell ref="B108:E108"/>
    <mergeCell ref="B120:E120"/>
    <mergeCell ref="B121:E121"/>
    <mergeCell ref="B13:E13"/>
    <mergeCell ref="B57:E57"/>
    <mergeCell ref="B381:E381"/>
    <mergeCell ref="B375:E375"/>
    <mergeCell ref="B368:E368"/>
    <mergeCell ref="B370:E370"/>
    <mergeCell ref="B372:E372"/>
    <mergeCell ref="B373:E373"/>
    <mergeCell ref="B377:E377"/>
    <mergeCell ref="B379:E379"/>
    <mergeCell ref="B380:E380"/>
    <mergeCell ref="B281:F281"/>
    <mergeCell ref="B363:E363"/>
    <mergeCell ref="A366:F366"/>
    <mergeCell ref="B371:E371"/>
    <mergeCell ref="B367:E367"/>
    <mergeCell ref="B369:E369"/>
    <mergeCell ref="B318:E318"/>
    <mergeCell ref="B324:E324"/>
    <mergeCell ref="B330:E330"/>
    <mergeCell ref="B362:E362"/>
    <mergeCell ref="B298:E298"/>
    <mergeCell ref="B307:E307"/>
  </mergeCells>
  <phoneticPr fontId="14" type="noConversion"/>
  <printOptions horizontalCentered="1"/>
  <pageMargins left="0.39370078740157483" right="0.19685039370078741" top="0.98425196850393704" bottom="1.0236220472440944" header="0.19685039370078741" footer="0.19685039370078741"/>
  <pageSetup paperSize="9" scale="83" firstPageNumber="140" orientation="portrait" useFirstPageNumber="1" r:id="rId1"/>
  <headerFooter alignWithMargins="0">
    <oddHeader>&amp;C&amp;"Arial Narrow,Gras"PROJET DE MODIFICATION ET DE RÉAMÉNAGEMENT D’UN INSTITUT DE L’ART AUX OUDAYAS - LOT UNIQUE</oddHeader>
    <oddFooter>&amp;C&amp;P</oddFooter>
  </headerFooter>
  <rowBreaks count="11" manualBreakCount="11">
    <brk id="63" max="5" man="1"/>
    <brk id="94" max="5" man="1"/>
    <brk id="108" max="5" man="1"/>
    <brk id="136" max="5" man="1"/>
    <brk id="178" max="5" man="1"/>
    <brk id="194" max="5" man="1"/>
    <brk id="240" max="5" man="1"/>
    <brk id="280" max="5" man="1"/>
    <brk id="307" max="5" man="1"/>
    <brk id="330" max="5" man="1"/>
    <brk id="363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9</vt:i4>
      </vt:variant>
    </vt:vector>
  </HeadingPairs>
  <TitlesOfParts>
    <vt:vector size="10" baseType="lpstr">
      <vt:lpstr>BORD. ESTIM, DCE LOUDAYA 2 - R1</vt:lpstr>
      <vt:lpstr>'BORD. ESTIM, DCE LOUDAYA 2 - R1'!_Toc215559961</vt:lpstr>
      <vt:lpstr>'BORD. ESTIM, DCE LOUDAYA 2 - R1'!_Toc215559962</vt:lpstr>
      <vt:lpstr>'BORD. ESTIM, DCE LOUDAYA 2 - R1'!_Toc215559963</vt:lpstr>
      <vt:lpstr>'BORD. ESTIM, DCE LOUDAYA 2 - R1'!_Toc215559967</vt:lpstr>
      <vt:lpstr>'BORD. ESTIM, DCE LOUDAYA 2 - R1'!_Toc215559968</vt:lpstr>
      <vt:lpstr>'BORD. ESTIM, DCE LOUDAYA 2 - R1'!_Toc215559969</vt:lpstr>
      <vt:lpstr>'BORD. ESTIM, DCE LOUDAYA 2 - R1'!_Toc215559971</vt:lpstr>
      <vt:lpstr>'BORD. ESTIM, DCE LOUDAYA 2 - R1'!Impression_des_titres</vt:lpstr>
      <vt:lpstr>'BORD. ESTIM, DCE LOUDAYA 2 - R1'!Zone_d_impression</vt:lpstr>
    </vt:vector>
  </TitlesOfParts>
  <Company>TECHNIPROJET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najat</dc:creator>
  <cp:lastModifiedBy>ARM</cp:lastModifiedBy>
  <cp:lastPrinted>2026-04-29T14:31:04Z</cp:lastPrinted>
  <dcterms:created xsi:type="dcterms:W3CDTF">2001-09-23T14:30:36Z</dcterms:created>
  <dcterms:modified xsi:type="dcterms:W3CDTF">2026-04-29T14:31:09Z</dcterms:modified>
</cp:coreProperties>
</file>